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1.xml" ContentType="application/vnd.openxmlformats-officedocument.drawing+xml"/>
  <Override PartName="/xl/comments24.xml" ContentType="application/vnd.openxmlformats-officedocument.spreadsheetml.comments+xml"/>
  <Override PartName="/xl/drawings/drawing32.xml" ContentType="application/vnd.openxmlformats-officedocument.drawing+xml"/>
  <Override PartName="/xl/comments25.xml" ContentType="application/vnd.openxmlformats-officedocument.spreadsheetml.comments+xml"/>
  <Override PartName="/xl/drawings/drawing33.xml" ContentType="application/vnd.openxmlformats-officedocument.drawing+xml"/>
  <Override PartName="/xl/comments26.xml" ContentType="application/vnd.openxmlformats-officedocument.spreadsheetml.comments+xml"/>
  <Override PartName="/xl/drawings/drawing34.xml" ContentType="application/vnd.openxmlformats-officedocument.drawing+xml"/>
  <Override PartName="/xl/comments27.xml" ContentType="application/vnd.openxmlformats-officedocument.spreadsheetml.comments+xml"/>
  <Override PartName="/xl/drawings/drawing35.xml" ContentType="application/vnd.openxmlformats-officedocument.drawing+xml"/>
  <Override PartName="/xl/comments28.xml" ContentType="application/vnd.openxmlformats-officedocument.spreadsheetml.comments+xml"/>
  <Override PartName="/xl/drawings/drawing36.xml" ContentType="application/vnd.openxmlformats-officedocument.drawing+xml"/>
  <Override PartName="/xl/comments29.xml" ContentType="application/vnd.openxmlformats-officedocument.spreadsheetml.comments+xml"/>
  <Override PartName="/xl/drawings/drawing37.xml" ContentType="application/vnd.openxmlformats-officedocument.drawing+xml"/>
  <Override PartName="/xl/comments30.xml" ContentType="application/vnd.openxmlformats-officedocument.spreadsheetml.comments+xml"/>
  <Override PartName="/xl/drawings/drawing38.xml" ContentType="application/vnd.openxmlformats-officedocument.drawing+xml"/>
  <Override PartName="/xl/comments3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D:\documentos de apoyo\2024\Riesgos institucionales\Seguimiento junio 2023_2024\"/>
    </mc:Choice>
  </mc:AlternateContent>
  <xr:revisionPtr revIDLastSave="0" documentId="8_{A959B0AA-2FF7-4557-92A5-FCAF9CDCF02E}" xr6:coauthVersionLast="36" xr6:coauthVersionMax="36" xr10:uidLastSave="{00000000-0000-0000-0000-000000000000}"/>
  <bookViews>
    <workbookView xWindow="0" yWindow="0" windowWidth="28800" windowHeight="10605" tabRatio="897" firstSheet="2" activeTab="10" xr2:uid="{00000000-000D-0000-FFFF-FFFF00000000}"/>
  </bookViews>
  <sheets>
    <sheet name="Contenido" sheetId="4" r:id="rId1"/>
    <sheet name="Objetivo - Metodología " sheetId="2" r:id="rId2"/>
    <sheet name="Procesos UIS " sheetId="5" r:id="rId3"/>
    <sheet name="Consolidado Seguimiento" sheetId="6" r:id="rId4"/>
    <sheet name="Comparativo " sheetId="7" r:id="rId5"/>
    <sheet name="Indicadores riesgos " sheetId="8" state="hidden" r:id="rId6"/>
    <sheet name="MR Consolidado " sheetId="43" state="hidden" r:id="rId7"/>
    <sheet name="Evolución Adm Riesgos+O.Mejora" sheetId="44" r:id="rId8"/>
    <sheet name="Informe general " sheetId="42" r:id="rId9"/>
    <sheet name="Dirección Institucional " sheetId="37" r:id="rId10"/>
    <sheet name="Planeación " sheetId="20" r:id="rId11"/>
    <sheet name="Seguimiento Institucional " sheetId="38" r:id="rId12"/>
    <sheet name="G. Calidad Acad." sheetId="28" r:id="rId13"/>
    <sheet name="Formación" sheetId="49" r:id="rId14"/>
    <sheet name="Investigación " sheetId="19" r:id="rId15"/>
    <sheet name="Extensión " sheetId="18" r:id="rId16"/>
    <sheet name="Consultorio Jurídico  " sheetId="53" r:id="rId17"/>
    <sheet name="Instituto de Lenguas " sheetId="17" r:id="rId18"/>
    <sheet name="Admisiones " sheetId="56" r:id="rId19"/>
    <sheet name="Contratación " sheetId="15" r:id="rId20"/>
    <sheet name="Jurídico " sheetId="25" r:id="rId21"/>
    <sheet name="R. Exteriores" sheetId="62" r:id="rId22"/>
    <sheet name="Biblioteca" sheetId="14" r:id="rId23"/>
    <sheet name="Financiero  " sheetId="51" r:id="rId24"/>
    <sheet name="Publicaciones " sheetId="35" r:id="rId25"/>
    <sheet name="Sistemas I y T" sheetId="24" r:id="rId26"/>
    <sheet name="Bienestar " sheetId="29" r:id="rId27"/>
    <sheet name="G. Cultural " sheetId="23" r:id="rId28"/>
    <sheet name="Recursos Físicos " sheetId="33" r:id="rId29"/>
    <sheet name="Talento Humano " sheetId="55" state="hidden" r:id="rId30"/>
    <sheet name="G Talento Humano" sheetId="63" r:id="rId31"/>
    <sheet name="Comunicación I" sheetId="30" r:id="rId32"/>
    <sheet name="G. Documental " sheetId="32" r:id="rId33"/>
    <sheet name="R. Tecnológicos " sheetId="21" r:id="rId34"/>
    <sheet name="UISALUD" sheetId="36" r:id="rId35"/>
    <sheet name="Sede Socorro " sheetId="52" state="hidden" r:id="rId36"/>
    <sheet name="Sede Barbosa" sheetId="45" state="hidden" r:id="rId37"/>
    <sheet name="Sede Málaga" sheetId="47" state="hidden" r:id="rId38"/>
    <sheet name="Sede Barranca" sheetId="46" state="hidden" r:id="rId39"/>
  </sheets>
  <externalReferences>
    <externalReference r:id="rId40"/>
    <externalReference r:id="rId41"/>
    <externalReference r:id="rId42"/>
  </externalReferences>
  <definedNames>
    <definedName name="_xlnm._FilterDatabase" localSheetId="26" hidden="1">'Bienestar '!#REF!</definedName>
    <definedName name="_xlnm._FilterDatabase" localSheetId="34" hidden="1">UISALUD!$A$7:$N$60</definedName>
    <definedName name="_xlnm.Print_Area" localSheetId="4">'Comparativo '!$A$1:$I$42</definedName>
    <definedName name="_xlnm.Print_Area" localSheetId="3">'Consolidado Seguimiento'!$A$1:$P$44</definedName>
    <definedName name="_xlnm.Print_Area" localSheetId="0">Contenido!$A$1:$E$25</definedName>
    <definedName name="_xlnm.Print_Area" localSheetId="5">'Indicadores riesgos '!$A$1:$I$41</definedName>
    <definedName name="_xlnm.Print_Area" localSheetId="8">'Informe general '!$A$1:$O$59</definedName>
    <definedName name="_xlnm.Print_Area" localSheetId="1">'Objetivo - Metodología '!$A$1:$E$26</definedName>
    <definedName name="_xlnm.Print_Area" localSheetId="2">'Procesos UIS '!$A$1:$E$38</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3" i="44" l="1"/>
  <c r="G18" i="7"/>
  <c r="G19" i="7"/>
  <c r="G20" i="7"/>
  <c r="G21" i="7"/>
  <c r="G22" i="7"/>
  <c r="G23" i="7"/>
  <c r="G24" i="7"/>
  <c r="G25" i="7"/>
  <c r="G26" i="7"/>
  <c r="G27" i="7"/>
  <c r="G28" i="7"/>
  <c r="G29" i="7"/>
  <c r="G30" i="7"/>
  <c r="G31" i="7"/>
  <c r="G32" i="7"/>
  <c r="G33" i="7"/>
  <c r="G34" i="7"/>
  <c r="G35" i="7"/>
  <c r="G36" i="7"/>
  <c r="G37" i="7"/>
  <c r="G38" i="7"/>
  <c r="G39" i="7"/>
  <c r="G40" i="7"/>
  <c r="G41" i="7"/>
  <c r="G17" i="7"/>
  <c r="N38" i="6"/>
  <c r="L28" i="63"/>
  <c r="J38" i="6"/>
  <c r="I38" i="6"/>
  <c r="K28" i="63"/>
  <c r="B28" i="63"/>
  <c r="N37" i="6"/>
  <c r="J37" i="6"/>
  <c r="I37" i="6"/>
  <c r="B46" i="33"/>
  <c r="N35" i="6"/>
  <c r="J35" i="6"/>
  <c r="I35" i="6"/>
  <c r="N34" i="6"/>
  <c r="N32" i="6" l="1"/>
  <c r="J32" i="6"/>
  <c r="I32" i="6"/>
  <c r="N30" i="6" l="1"/>
  <c r="J30" i="6"/>
  <c r="I30" i="6"/>
  <c r="N27" i="6"/>
  <c r="J27" i="6"/>
  <c r="I27" i="6"/>
  <c r="N25" i="6" l="1"/>
  <c r="J25" i="6"/>
  <c r="I25" i="6"/>
  <c r="N22" i="6"/>
  <c r="J22" i="6"/>
  <c r="I22" i="6"/>
  <c r="B24" i="49"/>
  <c r="J18" i="6"/>
  <c r="I18" i="6"/>
  <c r="E42" i="7" l="1"/>
  <c r="L32" i="62"/>
  <c r="K32" i="62"/>
  <c r="B32" i="62"/>
  <c r="A2" i="62"/>
  <c r="A1" i="62"/>
  <c r="L26" i="56" l="1"/>
  <c r="K26" i="56"/>
  <c r="B26" i="56"/>
  <c r="A2" i="56"/>
  <c r="A1" i="56"/>
  <c r="O38" i="55"/>
  <c r="N38" i="55"/>
  <c r="B38" i="55"/>
  <c r="A2" i="55"/>
  <c r="A1" i="55"/>
  <c r="L23" i="49"/>
  <c r="L55" i="29"/>
  <c r="L27" i="17" l="1"/>
  <c r="L22" i="53"/>
  <c r="K22" i="53"/>
  <c r="B22" i="53"/>
  <c r="A2" i="53"/>
  <c r="A1" i="53"/>
  <c r="A2" i="52"/>
  <c r="A1" i="52"/>
  <c r="A2" i="51" l="1"/>
  <c r="L25" i="51" l="1"/>
  <c r="K25" i="51"/>
  <c r="B25" i="51"/>
  <c r="A1" i="51"/>
  <c r="K23" i="24" l="1"/>
  <c r="L41" i="32"/>
  <c r="K41" i="32"/>
  <c r="L46" i="33"/>
  <c r="L20" i="23"/>
  <c r="K46" i="33"/>
  <c r="K20" i="23"/>
  <c r="A2" i="21"/>
  <c r="A1" i="47"/>
  <c r="A2" i="47"/>
  <c r="A2" i="46"/>
  <c r="A1" i="46"/>
  <c r="A2" i="45"/>
  <c r="A1" i="45"/>
  <c r="M62" i="36"/>
  <c r="N42" i="6" s="1"/>
  <c r="L62" i="36"/>
  <c r="J42" i="6" s="1"/>
  <c r="B62" i="36" l="1"/>
  <c r="I42" i="6" s="1"/>
  <c r="B27" i="21"/>
  <c r="I41" i="6" s="1"/>
  <c r="J40" i="6"/>
  <c r="L21" i="30"/>
  <c r="L23" i="24" l="1"/>
  <c r="J34" i="6"/>
  <c r="K30" i="14" l="1"/>
  <c r="B30" i="14"/>
  <c r="L30" i="14"/>
  <c r="B18" i="15"/>
  <c r="L18" i="15"/>
  <c r="K18" i="15"/>
  <c r="J28" i="6" s="1"/>
  <c r="L19" i="18" l="1"/>
  <c r="K19" i="18"/>
  <c r="B36" i="38" l="1"/>
  <c r="M36" i="38"/>
  <c r="L36" i="38"/>
  <c r="J20" i="6" s="1"/>
  <c r="L48" i="20" l="1"/>
  <c r="K48" i="20"/>
  <c r="J19" i="6" s="1"/>
  <c r="L33" i="37"/>
  <c r="B2" i="44" l="1"/>
  <c r="B1" i="44"/>
  <c r="E74" i="44"/>
  <c r="J74" i="44" s="1"/>
  <c r="E71" i="44"/>
  <c r="J71" i="44" s="1"/>
  <c r="E69" i="44"/>
  <c r="J69" i="44" s="1"/>
  <c r="E60" i="44"/>
  <c r="J60" i="44" s="1"/>
  <c r="E57" i="44"/>
  <c r="J57" i="44" s="1"/>
  <c r="E50" i="44"/>
  <c r="J50" i="44" s="1"/>
  <c r="E46" i="44"/>
  <c r="J46" i="44" s="1"/>
  <c r="J33" i="44"/>
  <c r="E27" i="44"/>
  <c r="J27" i="44" s="1"/>
  <c r="E23" i="44"/>
  <c r="J23" i="44" s="1"/>
  <c r="J80" i="44" l="1"/>
  <c r="H28" i="42" l="1"/>
  <c r="M27" i="21"/>
  <c r="N19" i="6"/>
  <c r="B23" i="24"/>
  <c r="I34" i="6" s="1"/>
  <c r="B41" i="32"/>
  <c r="I40" i="6" s="1"/>
  <c r="K21" i="30"/>
  <c r="J39" i="6" s="1"/>
  <c r="B21" i="30"/>
  <c r="I39" i="6" s="1"/>
  <c r="B26" i="35"/>
  <c r="L26" i="35"/>
  <c r="K26" i="35"/>
  <c r="A2" i="19"/>
  <c r="B48" i="20"/>
  <c r="I19" i="6" s="1"/>
  <c r="K33" i="37" l="1"/>
  <c r="N18" i="6"/>
  <c r="B33" i="37"/>
  <c r="A2" i="36" l="1"/>
  <c r="A1" i="36"/>
  <c r="A1" i="21"/>
  <c r="A2" i="32"/>
  <c r="A1" i="32"/>
  <c r="A2" i="30"/>
  <c r="A1" i="30"/>
  <c r="A2" i="33"/>
  <c r="A1" i="33"/>
  <c r="A2" i="23"/>
  <c r="A1" i="23"/>
  <c r="A2" i="29"/>
  <c r="A1" i="29"/>
  <c r="A2" i="24"/>
  <c r="A1" i="24"/>
  <c r="A2" i="35"/>
  <c r="A1" i="35"/>
  <c r="A2" i="14"/>
  <c r="A1" i="14"/>
  <c r="A2" i="25"/>
  <c r="A1" i="25"/>
  <c r="A2" i="15"/>
  <c r="A1" i="15"/>
  <c r="A2" i="17"/>
  <c r="A1" i="17"/>
  <c r="A2" i="18"/>
  <c r="A1" i="18"/>
  <c r="A1" i="19"/>
  <c r="A2" i="28"/>
  <c r="A1" i="28"/>
  <c r="A2" i="38"/>
  <c r="A1" i="38"/>
  <c r="A2" i="20"/>
  <c r="A1" i="20"/>
  <c r="A1" i="37"/>
  <c r="A2" i="37"/>
  <c r="N28" i="6" l="1"/>
  <c r="I28" i="6"/>
  <c r="H43" i="6" l="1"/>
  <c r="B46" i="42" s="1"/>
  <c r="N41" i="6"/>
  <c r="L27" i="21"/>
  <c r="J41" i="6" s="1"/>
  <c r="N40" i="6"/>
  <c r="N39" i="6"/>
  <c r="N36" i="6" l="1"/>
  <c r="B20" i="23"/>
  <c r="I36" i="6" s="1"/>
  <c r="N33" i="6" l="1"/>
  <c r="J33" i="6"/>
  <c r="I33" i="6"/>
  <c r="N31" i="6"/>
  <c r="J31" i="6"/>
  <c r="I31" i="6"/>
  <c r="L15" i="25"/>
  <c r="K15" i="25"/>
  <c r="J29" i="6" s="1"/>
  <c r="B15" i="25"/>
  <c r="I29" i="6" s="1"/>
  <c r="N26" i="6"/>
  <c r="K27" i="17"/>
  <c r="J26" i="6" s="1"/>
  <c r="B27" i="17"/>
  <c r="I26" i="6" s="1"/>
  <c r="N24" i="6"/>
  <c r="B19" i="18"/>
  <c r="I24" i="6" s="1"/>
  <c r="J24" i="6"/>
  <c r="L28" i="19"/>
  <c r="K28" i="19"/>
  <c r="J23" i="6" s="1"/>
  <c r="B28" i="19"/>
  <c r="I23" i="6" s="1"/>
  <c r="K19" i="28"/>
  <c r="J21" i="6" s="1"/>
  <c r="L19" i="28"/>
  <c r="B19" i="28"/>
  <c r="I21" i="6" s="1"/>
  <c r="N20" i="6"/>
  <c r="I20" i="6"/>
  <c r="K43" i="6"/>
  <c r="L43" i="6"/>
  <c r="M43" i="6"/>
  <c r="N29" i="6" l="1"/>
  <c r="N21" i="6"/>
  <c r="G42" i="7"/>
  <c r="N23" i="6"/>
  <c r="J43" i="6"/>
  <c r="N43" i="6"/>
  <c r="F30" i="42" s="1"/>
  <c r="E30" i="42" l="1"/>
  <c r="I43" i="6" l="1"/>
  <c r="B30" i="42" s="1"/>
  <c r="B2" i="42" l="1"/>
  <c r="B28" i="42" s="1"/>
  <c r="B1" i="42"/>
  <c r="G41" i="8"/>
  <c r="B2" i="8"/>
  <c r="B1" i="8"/>
  <c r="B2" i="7"/>
  <c r="B1" i="7"/>
  <c r="B2" i="6"/>
  <c r="B1" i="6"/>
  <c r="B2" i="5"/>
  <c r="B1" i="5"/>
  <c r="B2" i="2"/>
  <c r="B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G29" authorId="0" shapeId="0" xr:uid="{00000000-0006-0000-0500-000001000000}">
      <text>
        <r>
          <rPr>
            <b/>
            <sz val="9"/>
            <color indexed="81"/>
            <rFont val="Tahoma"/>
            <family val="2"/>
          </rPr>
          <t>usuario:</t>
        </r>
        <r>
          <rPr>
            <sz val="9"/>
            <color indexed="81"/>
            <rFont val="Tahoma"/>
            <family val="2"/>
          </rPr>
          <t xml:space="preserve">
3 central 
3 en algunas sedes </t>
        </r>
      </text>
    </comment>
    <comment ref="G33" authorId="0" shapeId="0" xr:uid="{00000000-0006-0000-0500-000002000000}">
      <text>
        <r>
          <rPr>
            <b/>
            <sz val="9"/>
            <color indexed="81"/>
            <rFont val="Tahoma"/>
            <family val="2"/>
          </rPr>
          <t>usuario:</t>
        </r>
        <r>
          <rPr>
            <sz val="9"/>
            <color indexed="81"/>
            <rFont val="Tahoma"/>
            <family val="2"/>
          </rPr>
          <t xml:space="preserve">
1 central 
1 sede 
</t>
        </r>
      </text>
    </comment>
    <comment ref="G34" authorId="0" shapeId="0" xr:uid="{00000000-0006-0000-0500-000003000000}">
      <text>
        <r>
          <rPr>
            <b/>
            <sz val="9"/>
            <color indexed="81"/>
            <rFont val="Tahoma"/>
            <family val="2"/>
          </rPr>
          <t>usuario:</t>
        </r>
        <r>
          <rPr>
            <sz val="9"/>
            <color indexed="81"/>
            <rFont val="Tahoma"/>
            <family val="2"/>
          </rPr>
          <t xml:space="preserve">
1 central 
1 sede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60D07BFC-3603-4FDC-BDCD-A50151B811F2}">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285FC51C-6714-4E00-8B61-4750BF195989}">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2" authorId="0" shapeId="0" xr:uid="{486B1A82-AC54-4696-8BD2-2E4B44AD137E}">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0" authorId="0" shapeId="0" xr:uid="{91E13C2C-66AD-4BD9-8BC2-680707F86084}">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9" authorId="0" shapeId="0" xr:uid="{4260D245-9B8B-40F5-AE0A-765217365B79}">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8" authorId="0" shapeId="0" xr:uid="{481EC88E-118D-4A42-9607-6930378F19F4}">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3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D8" authorId="0" shapeId="0" xr:uid="{00000000-0006-0000-14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61739C8F-9606-404D-ACAC-5ABF86F68398}">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6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9" authorId="0" shapeId="0" xr:uid="{00000000-0006-0000-1600-000002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7" authorId="0" shapeId="0" xr:uid="{00000000-0006-0000-1600-000003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85" authorId="0" shapeId="0" xr:uid="{00000000-0006-0000-1600-000004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24" authorId="0" shapeId="0" xr:uid="{00000000-0006-0000-1600-000005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265CB454-4242-405C-A3AF-29797D249E44}">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8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9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A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34" authorId="0" shapeId="0" xr:uid="{00000000-0006-0000-0700-000001000000}">
      <text>
        <r>
          <rPr>
            <b/>
            <sz val="9"/>
            <color indexed="81"/>
            <rFont val="Tahoma"/>
            <family val="2"/>
          </rPr>
          <t>usuario:</t>
        </r>
        <r>
          <rPr>
            <sz val="9"/>
            <color indexed="81"/>
            <rFont val="Tahoma"/>
            <family val="2"/>
          </rPr>
          <t xml:space="preserve">
Establece los principios básicos y el marco general de actuación para el control y la gestión de los riesgos de toda naturaleza a los que se enfrenta la institución.</t>
        </r>
      </text>
    </comment>
    <comment ref="D35" authorId="0" shapeId="0" xr:uid="{00000000-0006-0000-0700-000002000000}">
      <text>
        <r>
          <rPr>
            <b/>
            <sz val="9"/>
            <color indexed="81"/>
            <rFont val="Tahoma"/>
            <family val="2"/>
          </rPr>
          <t>usuario:</t>
        </r>
        <r>
          <rPr>
            <sz val="9"/>
            <color indexed="81"/>
            <rFont val="Tahoma"/>
            <family val="2"/>
          </rPr>
          <t xml:space="preserve">
Establece el ámbito de aplicación de los lineamientos, el cual debe abarcar todos los procesos de la institución. Se sugiere incluir a todas las seccionales o sedes que la institución pueda tener en diferentes ubicaciones geográficas, con el fin de garantizar un adecuado conocimiento y control de los riesgos en todos los niveles.</t>
        </r>
      </text>
    </comment>
    <comment ref="D36" authorId="0" shapeId="0" xr:uid="{00000000-0006-0000-0700-000003000000}">
      <text>
        <r>
          <rPr>
            <b/>
            <sz val="9"/>
            <color indexed="81"/>
            <rFont val="Tahoma"/>
            <family val="2"/>
          </rPr>
          <t>usuario:</t>
        </r>
        <r>
          <rPr>
            <sz val="9"/>
            <color indexed="81"/>
            <rFont val="Tahoma"/>
            <family val="2"/>
          </rPr>
          <t xml:space="preserve">
Establece “los niveles aceptables de desviación relativa a la consecución de los objetivos” (NTC GTC 137 Numeral 3.7.16), los mismos están asociados a la estrategia de la entidad y pueden considerarse para cada uno de los procesos. Los riesgos de corrupción son inaceptables.</t>
        </r>
      </text>
    </comment>
    <comment ref="D37" authorId="0" shapeId="0" xr:uid="{00000000-0006-0000-0700-000004000000}">
      <text>
        <r>
          <rPr>
            <b/>
            <sz val="9"/>
            <color indexed="81"/>
            <rFont val="Tahoma"/>
            <family val="2"/>
          </rPr>
          <t>usuario:</t>
        </r>
        <r>
          <rPr>
            <sz val="9"/>
            <color indexed="81"/>
            <rFont val="Tahoma"/>
            <family val="2"/>
          </rPr>
          <t xml:space="preserve">
Aquellos relacionados con la administración del riesgo y con los temas que el manual o guía desarrollen y sean relevantes para que todos los funcionarios entiendan su contenido y aplicación</t>
        </r>
      </text>
    </comment>
    <comment ref="D49" authorId="0" shapeId="0" xr:uid="{00000000-0006-0000-0700-000005000000}">
      <text>
        <r>
          <rPr>
            <b/>
            <sz val="9"/>
            <color indexed="81"/>
            <rFont val="Tahoma"/>
            <family val="2"/>
          </rPr>
          <t>usuario:</t>
        </r>
        <r>
          <rPr>
            <sz val="9"/>
            <color indexed="81"/>
            <rFont val="Tahoma"/>
            <family val="2"/>
          </rPr>
          <t xml:space="preserve">
Le corresponde a la primera línea de defensa identificar los activos en cada proceso. 
Ejemplo: 
</t>
        </r>
        <r>
          <rPr>
            <b/>
            <sz val="9"/>
            <color indexed="81"/>
            <rFont val="Tahoma"/>
            <family val="2"/>
          </rPr>
          <t>Análisis de los objetivos estratégicos</t>
        </r>
        <r>
          <rPr>
            <sz val="9"/>
            <color indexed="81"/>
            <rFont val="Tahoma"/>
            <family val="2"/>
          </rPr>
          <t xml:space="preserve">
Son activos elementos que utiliza la organización para funcionar en el entorno digital tales como: Aplicaciones de la organización, servicios web, redes, información física o digital, tecnologías de información -TI, tecnologías de operación -TO.
</t>
        </r>
        <r>
          <rPr>
            <b/>
            <sz val="9"/>
            <color indexed="81"/>
            <rFont val="Tahoma"/>
            <family val="2"/>
          </rPr>
          <t>Análisis de los objetivos de proceso</t>
        </r>
        <r>
          <rPr>
            <sz val="9"/>
            <color indexed="81"/>
            <rFont val="Tahoma"/>
            <family val="2"/>
          </rPr>
          <t xml:space="preserve">
Determinar qué es lo más importante que cada entidad y sus procesos poseen (sean bases de datos, unos archivos, servidores web o aplicaciones claves para que la entidad pueda prestar sus servicios.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B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C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704D45C3-9440-4A0E-8E39-C8663BE913F9}">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UIS</author>
  </authors>
  <commentList>
    <comment ref="D2" authorId="0" shapeId="0" xr:uid="{E5C507E1-0607-4FF7-BB8D-2579E56F63C1}">
      <text>
        <r>
          <rPr>
            <b/>
            <sz val="9"/>
            <color indexed="81"/>
            <rFont val="Tahoma"/>
            <family val="2"/>
          </rPr>
          <t>UIS:</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1E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00000000-0006-0000-1F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20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21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D8392ED3-9A70-4690-86DB-78F3902F728B}">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1" authorId="0" shapeId="0" xr:uid="{7EAE885B-EAC7-4AC5-AD30-F195EA7FF712}">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5" authorId="0" shapeId="0" xr:uid="{65725E59-AED6-47C9-9AB9-12238C7C8BC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0" authorId="0" shapeId="0" xr:uid="{D941661E-B252-4CAF-8BDD-E54FD0800D02}">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62" authorId="0" shapeId="0" xr:uid="{4634219C-A7AE-4C77-9BC7-723FD766126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5" authorId="0" shapeId="0" xr:uid="{B4CEADBE-1E76-4673-B5A7-45B562E76FF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98" authorId="0" shapeId="0" xr:uid="{8EBB0A0B-59D7-4E1E-B5B4-390E8918DB55}">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2A7F9DB7-6423-4E58-8D0B-2F2864AB128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0" authorId="0" shapeId="0" xr:uid="{554E111B-4CA1-48B8-A52F-4B3AA239EDD5}">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3" authorId="0" shapeId="0" xr:uid="{A7B07BBC-60EF-4FA4-9B44-211EDF51983F}">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4" authorId="0" shapeId="0" xr:uid="{BABFA48E-CA0E-47E4-A781-822A66D66F8F}">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65" authorId="0" shapeId="0" xr:uid="{A3189601-9AB4-4212-A440-B1F9950B19B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7" authorId="0" shapeId="0" xr:uid="{BCF67B25-7BE0-4DA5-AA10-066B41B6DDE6}">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98" authorId="0" shapeId="0" xr:uid="{E8EADF12-6008-4255-875B-74425D2627F9}">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7" authorId="0" shapeId="0" xr:uid="{00000000-0006-0000-09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FD1D368D-9E42-4241-88F8-EA2D828D1FAC}">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1" authorId="0" shapeId="0" xr:uid="{88CDB43A-139D-4245-AF92-550E0825832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3" authorId="0" shapeId="0" xr:uid="{DEFD5106-BB65-4DC5-B923-F733083D1B4E}">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2" authorId="0" shapeId="0" xr:uid="{8F429A52-EA32-488B-B38A-C9762EFCE40A}">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64" authorId="0" shapeId="0" xr:uid="{C03729E1-1573-4A49-BAF1-D9AD363FB7DD}">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96" authorId="0" shapeId="0" xr:uid="{12AEB5B0-F54B-481F-B8B6-9E20978A41B6}">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9" authorId="0" shapeId="0" xr:uid="{2070FD24-048F-4411-8E41-437496EAA7A8}">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0" authorId="0" shapeId="0" xr:uid="{AAED58AA-0318-42DA-A752-C38CFBD4DC63}">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3" authorId="0" shapeId="0" xr:uid="{8D11682A-0AFB-4AF0-A68A-412AEFAB124B}">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6" authorId="0" shapeId="0" xr:uid="{3DCB27DE-2FC8-4841-BF6B-346126F012C8}">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8" authorId="0" shapeId="0" xr:uid="{3B813D34-D0A0-40FC-A6DA-201BD8F7B8EB}">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2" authorId="0" shapeId="0" xr:uid="{4AA5AE86-C548-4B38-8D24-AE93C0FDAFAB}">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91" authorId="0" shapeId="0" xr:uid="{B2C66CC6-3381-4ECB-9E36-805AEF4850CF}">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A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B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C00-000001000000}">
      <text>
        <r>
          <rPr>
            <sz val="9"/>
            <color indexed="81"/>
            <rFont val="Tahoma"/>
            <family val="2"/>
          </rPr>
          <t>Tener en cuenta que la materialización del riesgo se da al no existir controles apropiados que impidan el cumplimiento de los objetivos o actividades del proceso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D2" authorId="0" shapeId="0" xr:uid="{3E4FB585-E9E8-47AF-A8E6-4F9786E27489}">
      <text>
        <r>
          <rPr>
            <b/>
            <sz val="9"/>
            <color indexed="81"/>
            <rFont val="Tahoma"/>
            <family val="2"/>
          </rPr>
          <t>Adriana:</t>
        </r>
        <r>
          <rPr>
            <sz val="9"/>
            <color indexed="81"/>
            <rFont val="Tahoma"/>
            <family val="2"/>
          </rPr>
          <t xml:space="preserve">
Tener en cuenta que la materialización del riesgo se da al no existir controles apropiados que impidan el cumplimineto de los objetivos o activiades del proceso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E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author>
  </authors>
  <commentList>
    <comment ref="C8" authorId="0" shapeId="0" xr:uid="{00000000-0006-0000-0F00-00000100000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sharedStrings.xml><?xml version="1.0" encoding="utf-8"?>
<sst xmlns="http://schemas.openxmlformats.org/spreadsheetml/2006/main" count="8768" uniqueCount="4462">
  <si>
    <t xml:space="preserve">INFORME DE SEGUIMIENTO 
ADMINISTRACIÓN DE RIESGOS </t>
  </si>
  <si>
    <t>2023 -  2024</t>
  </si>
  <si>
    <t>CONTENIDO</t>
  </si>
  <si>
    <t xml:space="preserve">Objetivo </t>
  </si>
  <si>
    <t xml:space="preserve">Metodología </t>
  </si>
  <si>
    <t xml:space="preserve">Desarrollo </t>
  </si>
  <si>
    <t xml:space="preserve">Procesos de la Universidad </t>
  </si>
  <si>
    <t xml:space="preserve">Consolidado Seguimiento acciones Mapas de riesgos </t>
  </si>
  <si>
    <t>Comparativo ejecución de acciones por años</t>
  </si>
  <si>
    <t xml:space="preserve">Mapas de riesgos consolidado Institucional </t>
  </si>
  <si>
    <t xml:space="preserve">Evolución Administración de riesgos - Oportunidades de mejora </t>
  </si>
  <si>
    <t xml:space="preserve">Informe general </t>
  </si>
  <si>
    <t xml:space="preserve">Anexos </t>
  </si>
  <si>
    <t xml:space="preserve">Dirección Institucional </t>
  </si>
  <si>
    <t>Planeación Institucional</t>
  </si>
  <si>
    <t>Seguimiento Institucional</t>
  </si>
  <si>
    <t>Gestión de la Calidad Académica</t>
  </si>
  <si>
    <t>Formación</t>
  </si>
  <si>
    <t>Investigación</t>
  </si>
  <si>
    <t>Extensión</t>
  </si>
  <si>
    <t>Consultorio Jurídico</t>
  </si>
  <si>
    <t xml:space="preserve">Instituto de Lenguas </t>
  </si>
  <si>
    <t>Admisiones y Registro Académico</t>
  </si>
  <si>
    <t>Contratación</t>
  </si>
  <si>
    <t>Jurídico</t>
  </si>
  <si>
    <t>Relaciones Exteriores</t>
  </si>
  <si>
    <t>Biblioteca</t>
  </si>
  <si>
    <t>Financiero</t>
  </si>
  <si>
    <t>Publicaciones</t>
  </si>
  <si>
    <t>Servicios Informáticos y de Telecomunicaciones</t>
  </si>
  <si>
    <t>Bienestar Estudiantil</t>
  </si>
  <si>
    <t>Gestión Cultural</t>
  </si>
  <si>
    <t>Recursos Físicos</t>
  </si>
  <si>
    <t>Talento Humano</t>
  </si>
  <si>
    <t>Comunicación Institucional</t>
  </si>
  <si>
    <t>Gestión Documental</t>
  </si>
  <si>
    <t>Recursos Tecnológicos</t>
  </si>
  <si>
    <t>UISALUD</t>
  </si>
  <si>
    <t>OBJETIVO</t>
  </si>
  <si>
    <t xml:space="preserve">Realizar seguimiento a la gestión de riesgos por proceso de la Universidad, con la finalidad de verificar si los controles y las acciones se están cumpliendo y contribuyen a que no se materialicen los riesgos. </t>
  </si>
  <si>
    <t>METODOLOGÍA</t>
  </si>
  <si>
    <r>
      <t xml:space="preserve">Los siguientes rangos corresponden a las posibles sugerencias por hacer según los resultados de la </t>
    </r>
    <r>
      <rPr>
        <b/>
        <sz val="11"/>
        <color theme="1"/>
        <rFont val="Humanst521 BT"/>
        <family val="2"/>
      </rPr>
      <t>ejecución de las acciones.</t>
    </r>
    <r>
      <rPr>
        <sz val="11"/>
        <color theme="1"/>
        <rFont val="Humanst521 BT"/>
        <family val="2"/>
      </rPr>
      <t xml:space="preserve"> </t>
    </r>
  </si>
  <si>
    <t xml:space="preserve">RANGOS </t>
  </si>
  <si>
    <t xml:space="preserve">SUGERENCIAS SEGÚN RESULTADOS DE LAS ACCIONES  </t>
  </si>
  <si>
    <t>0% - 19%</t>
  </si>
  <si>
    <t>Sugerir a los procesos reevaluar las acciones y actualizar los Mapa de Riesgos.</t>
  </si>
  <si>
    <t>20% - 39%</t>
  </si>
  <si>
    <t>40% - 59%</t>
  </si>
  <si>
    <t>Sugerir a los procesos reevaluar las acciones o solicitar ampliación en el plazo de finalización de las acciones.</t>
  </si>
  <si>
    <t>60% - 79%</t>
  </si>
  <si>
    <t xml:space="preserve">Sugerir a los proceso solicitar ampliación en el plazo de finalización de las acciones. </t>
  </si>
  <si>
    <t>80% - 100%</t>
  </si>
  <si>
    <t xml:space="preserve">Sugerir al proceso terminar las acciones y dar cierre a las ya ejecutadas. </t>
  </si>
  <si>
    <t>*Rangos establecidos por el profesional de seguimiento UIS</t>
  </si>
  <si>
    <t xml:space="preserve">3.1 PROCESOS DE LA UNIVERSIDAD </t>
  </si>
  <si>
    <t>Para la validación del estado de los Administración de Riesgos, se tomó como base el modelo de operación por procesos de la Universidad, el cual cuenta con 23 procesos.
Adicionalmente se realiza el seguimiento a los mapas de riesgos de los subprocesos Consultorio Jurídico e Instituto de lenguas.</t>
  </si>
  <si>
    <t>https://www.uis.edu.co/intranet/calidad/mapa.html</t>
  </si>
  <si>
    <t xml:space="preserve">       </t>
  </si>
  <si>
    <t xml:space="preserve"> </t>
  </si>
  <si>
    <t>CONSOLIDADO SEGUIMIENTO ACCIONES MAPAS DE RIESGOS</t>
  </si>
  <si>
    <t>#</t>
  </si>
  <si>
    <t>PROCESO</t>
  </si>
  <si>
    <t xml:space="preserve">Cumplimiento de controles </t>
  </si>
  <si>
    <t xml:space="preserve">N° riesgos materializados </t>
  </si>
  <si>
    <t xml:space="preserve">n° de riesgos </t>
  </si>
  <si>
    <t xml:space="preserve">Cantidad de acciones </t>
  </si>
  <si>
    <t xml:space="preserve">Con ejecución total </t>
  </si>
  <si>
    <t xml:space="preserve">Con ejecución parcial </t>
  </si>
  <si>
    <t xml:space="preserve">Sin ejecución </t>
  </si>
  <si>
    <t xml:space="preserve">PORCENTAJE PROMEDIO DE EJECUCIÓN DE LAS ACCIONES </t>
  </si>
  <si>
    <t xml:space="preserve">OBSERVACIONES </t>
  </si>
  <si>
    <t xml:space="preserve">SI </t>
  </si>
  <si>
    <t xml:space="preserve">NO </t>
  </si>
  <si>
    <t xml:space="preserve">Parcial </t>
  </si>
  <si>
    <t>DI</t>
  </si>
  <si>
    <t xml:space="preserve">Se verificó la ejecución de los controles y acciones que mitigan la materialización del riesgo dando soporte al cumplimiento.  </t>
  </si>
  <si>
    <t>PI</t>
  </si>
  <si>
    <t>SE</t>
  </si>
  <si>
    <t>Se realizó la actualización de la herramienta, está pendiente terminar el manual de administración de riesgos conforme a la estructura de la herramienta y complementando la metodología según adaptación tomada de varios referentes. A corte 30 de junio de 2023 se continuo con el desarrollo de una prueba piloto para validar la funcionalidad de la herramienta.</t>
  </si>
  <si>
    <t>CA</t>
  </si>
  <si>
    <t>FO</t>
  </si>
  <si>
    <t>IN</t>
  </si>
  <si>
    <t>Se verificó la ejecución de los controles y acciones que mitigan la materialización del riesgo dando cumplimiento a la gestión de riesgos. Se evidencia desactualización con el mapa institucional en los controles y acciones diseñados.
Riesgo 1 y 2 son iguales.
Sin seguimiento el riesgo 5 de "Incumplimiento de los programas de Gestión de la VIE.</t>
  </si>
  <si>
    <t>EX</t>
  </si>
  <si>
    <t>Se verificó la ejecución de los controles y acciones que mitigan la materialización del riesgo dando cumplimiento a la gestión de riesgos. Se evidencia desactualización con el mapa institucional en los controles y acciones diseñados.
Sin seguimiento el riesgo 3 de "Incumplimiento de los programas de gestión del proceso de Extensión".</t>
  </si>
  <si>
    <t>CJ</t>
  </si>
  <si>
    <t>IL</t>
  </si>
  <si>
    <t>Se verificó la ejecución de los controles y acciones que mitigan la materialización del riesgo dando soporte al cumplimiento.  Se evidencia desactualización con el mapa institucional 2022-2023 en los controles y acciones diseñados. Se diseñaron 23 controles y se reportó seguimiento a 21 (Pendiente Pago oportuno del canon de arrendamiento y solicitudes a los propietarios de las sedes extramurales arrendadas para que realicen las adecuaciones necesarias). Se diseñaron 23 acciones se reportó el seguimiento de 21 (Pendiente Tramites para el pago de la cuenta de cobro mensual y seguimiento a las obras correos enviados).</t>
  </si>
  <si>
    <t>AR</t>
  </si>
  <si>
    <t>Se verificó la ejecución de los controles y acciones que mitigan la materialización del riesgo dando soporte al cumplimiento.  Se evidencia desactualización con el mapa institucional 2022-2023 en los controles y acciones diseñados. Se diseñaron 13 controles y se realizó seguimiento a 3. acciones se evidenciaron 2 y se reportaron 3 acciones.</t>
  </si>
  <si>
    <t>CO</t>
  </si>
  <si>
    <t>Se verificó la ejecución de los controles y acciones que mitigan la materialización del riesgo dando soporte al cumplimiento.  Se evidencia desactualización con el mapa institucional 2022-2023 en los Riesgos. Se identificaron 4 riesgos y se realizó reporte a 3 (Incumplimiento al rol de asesor y apoyo para las diferentes UAA)</t>
  </si>
  <si>
    <t>JU</t>
  </si>
  <si>
    <t>RE</t>
  </si>
  <si>
    <t>Se verificó la ejecución de los controles y acciones que mitigan la materialización del riesgo dando soporte al cumplimiento.  Se evidencio una acción sin nombre de la acción.</t>
  </si>
  <si>
    <t>BI</t>
  </si>
  <si>
    <t>Se verificó la ejecución de los controles y acciones que mitigan la materialización del riesgo dando soporte al cumplimiento de 41 controles y la no ejecución de 6 controles.</t>
  </si>
  <si>
    <t>FI</t>
  </si>
  <si>
    <t>Se verificó la ejecución de los controles y acciones que mitigan la materialización del riesgo dando soporte al cumplimiento.  Se evidencio un control que no se registro en el seguimiento (Arqueo diario a los fondos de cajas de Tesorería).</t>
  </si>
  <si>
    <t>PU</t>
  </si>
  <si>
    <t>SI</t>
  </si>
  <si>
    <t>BE</t>
  </si>
  <si>
    <t>Se verificó la ejecución de los controles y acciones que mitigan la materialización del riesgo dando soporte al cumplimiento.  Se evidencia desactualización con el mapa institucional 2022-2023 en el reporte de los riesgos de cada una de las sedes como se diseñó en la matriz del 2022-2023.</t>
  </si>
  <si>
    <t>CU</t>
  </si>
  <si>
    <t>RF</t>
  </si>
  <si>
    <t xml:space="preserve">Se verificó la ejecución de los controles y acciones que mitigan la materialización del riesgo dando soporte al cumplimiento.  Se evidencia desactualización con el mapa institucional 2022-2023 en la redacción de riesgo y diseño de acciones </t>
  </si>
  <si>
    <t>TH</t>
  </si>
  <si>
    <t>CI</t>
  </si>
  <si>
    <t xml:space="preserve">Se verificó la ejecución de los controles y acciones que mitigan la materialización del riesgo dando soporte al cumplimiento. </t>
  </si>
  <si>
    <t>GD</t>
  </si>
  <si>
    <t>RT</t>
  </si>
  <si>
    <t>Se verificó la ejecución de los controles y acciones que mitigan la materialización del riesgo dando soporte al cumplimiento. Se evidencia desactualización con el mapa institucional 2022-2023 en la organización del mapa.</t>
  </si>
  <si>
    <t>UD</t>
  </si>
  <si>
    <t>TOTAL jun 2023- Jun 2024</t>
  </si>
  <si>
    <t>La disminución del porcentaje es debido a una ejecución menor de algunos procesos en las acciones.</t>
  </si>
  <si>
    <t>TOTAL jun 2022- Jun 2023</t>
  </si>
  <si>
    <t>% PROMEDIO DE EJECUCIÓN ACCIONES</t>
  </si>
  <si>
    <t xml:space="preserve"> Jul 2020- Jun 2021</t>
  </si>
  <si>
    <t xml:space="preserve"> Jul 2022- Jun 2023</t>
  </si>
  <si>
    <t xml:space="preserve"> Jul 2023- Jun 2024</t>
  </si>
  <si>
    <t xml:space="preserve">NUMERO DE INDICADORES ASOCIADOS A RIESGOS </t>
  </si>
  <si>
    <t xml:space="preserve">n° de Indicadores </t>
  </si>
  <si>
    <t xml:space="preserve">Observaciones </t>
  </si>
  <si>
    <t xml:space="preserve">*Seguimiento: Los indicadores son reportados a través del informe de desempeño del proceso a la Coordinación de Calidad trimestralmente. 
* Cada unidad plantea y realiza la medición de indicadores asociados a:
- Todo el riesgo 
- Controles que contribuyen a la no materialización de los riesgos identificados. 
- Acciones que ayudan al fortalecimiento de los controles existentes o de unos nuevos, o acciones por un periodo específico.  </t>
  </si>
  <si>
    <t>PROCESO SEGUIMIENTO INSTITUCIONAL</t>
  </si>
  <si>
    <t>MAPA DE RIESGOS CONSOLIDADO INSTITUCIONAL 
2023 - 2024</t>
  </si>
  <si>
    <r>
      <t>Riesgo</t>
    </r>
    <r>
      <rPr>
        <b/>
        <i/>
        <sz val="10"/>
        <rFont val="Humanst521 BT"/>
        <family val="2"/>
      </rPr>
      <t xml:space="preserve">
(Evento</t>
    </r>
    <r>
      <rPr>
        <b/>
        <sz val="10"/>
        <rFont val="Humanst521 BT"/>
        <family val="2"/>
      </rPr>
      <t xml:space="preserve"> que puede afectar el logro del </t>
    </r>
    <r>
      <rPr>
        <b/>
        <i/>
        <sz val="10"/>
        <rFont val="Humanst521 BT"/>
        <family val="2"/>
      </rPr>
      <t>objetivo)</t>
    </r>
  </si>
  <si>
    <r>
      <t>Agente generador</t>
    </r>
    <r>
      <rPr>
        <b/>
        <i/>
        <sz val="10"/>
        <rFont val="Humanst521 BT"/>
        <family val="2"/>
      </rPr>
      <t xml:space="preserve">
(Sujeto</t>
    </r>
    <r>
      <rPr>
        <b/>
        <sz val="10"/>
        <rFont val="Humanst521 BT"/>
        <family val="2"/>
      </rPr>
      <t xml:space="preserve"> u </t>
    </r>
    <r>
      <rPr>
        <b/>
        <i/>
        <sz val="10"/>
        <rFont val="Humanst521 BT"/>
        <family val="2"/>
      </rPr>
      <t>objeto</t>
    </r>
    <r>
      <rPr>
        <b/>
        <sz val="10"/>
        <rFont val="Humanst521 BT"/>
        <family val="2"/>
      </rPr>
      <t xml:space="preserve"> con capacidad para generar el riesgo)</t>
    </r>
  </si>
  <si>
    <r>
      <t>Causas</t>
    </r>
    <r>
      <rPr>
        <b/>
        <i/>
        <sz val="10"/>
        <rFont val="Humanst521 BT"/>
        <family val="2"/>
      </rPr>
      <t xml:space="preserve">
(Factores</t>
    </r>
    <r>
      <rPr>
        <b/>
        <sz val="10"/>
        <rFont val="Humanst521 BT"/>
        <family val="2"/>
      </rPr>
      <t xml:space="preserve"> internos o externos)</t>
    </r>
  </si>
  <si>
    <r>
      <t xml:space="preserve">Efecto /
Consecuencias
 (Cómo se </t>
    </r>
    <r>
      <rPr>
        <b/>
        <i/>
        <sz val="10"/>
        <rFont val="Humanst521 BT"/>
        <family val="2"/>
      </rPr>
      <t>refleja</t>
    </r>
    <r>
      <rPr>
        <b/>
        <sz val="10"/>
        <rFont val="Humanst521 BT"/>
        <family val="2"/>
      </rPr>
      <t xml:space="preserve"> en la entidad?)</t>
    </r>
  </si>
  <si>
    <t>Impacto</t>
  </si>
  <si>
    <t>Probabilidad</t>
  </si>
  <si>
    <t>Evaluación Riesgo</t>
  </si>
  <si>
    <t>Controles existentes</t>
  </si>
  <si>
    <t>Valoración riesgo</t>
  </si>
  <si>
    <t>Opciones de Manejo</t>
  </si>
  <si>
    <t>Acciones</t>
  </si>
  <si>
    <t>Responsables</t>
  </si>
  <si>
    <t>Cronograma</t>
  </si>
  <si>
    <t>Indicador de la Acción</t>
  </si>
  <si>
    <t>Meta</t>
  </si>
  <si>
    <r>
      <t>Riesgo</t>
    </r>
    <r>
      <rPr>
        <b/>
        <i/>
        <sz val="10"/>
        <rFont val="Humanst521 BT"/>
        <family val="2"/>
      </rPr>
      <t xml:space="preserve">
Qué puede ocurrir?</t>
    </r>
  </si>
  <si>
    <r>
      <t>Descripción</t>
    </r>
    <r>
      <rPr>
        <b/>
        <i/>
        <sz val="10"/>
        <rFont val="Humanst521 BT"/>
        <family val="2"/>
      </rPr>
      <t xml:space="preserve">
En qué consiste o cuáles son sus características?</t>
    </r>
  </si>
  <si>
    <t>Por qué se puede presentar?</t>
  </si>
  <si>
    <t>Por qué ?</t>
  </si>
  <si>
    <t>Por qué?</t>
  </si>
  <si>
    <t>Fecha inicio</t>
  </si>
  <si>
    <t>Fecha fin</t>
  </si>
  <si>
    <t>PROCESO: ADMISIONES Y REGISTRO ACADÉMICO</t>
  </si>
  <si>
    <r>
      <t xml:space="preserve">OBJETIVO DEL PROCESO:  </t>
    </r>
    <r>
      <rPr>
        <sz val="11"/>
        <rFont val="Humanst521 BT"/>
        <family val="2"/>
      </rPr>
      <t xml:space="preserve"> Garantizar que las actividades de admisión de aspirantes y de registro académico se realicen de forma oportuna y confiable de acuerdo al calendario académico.</t>
    </r>
  </si>
  <si>
    <t>Incumplimiento de la Programación de las actividades de admisiones a los programas de pregrado.</t>
  </si>
  <si>
    <t>Incumplir con el cronograma definido para las actividades de admisiones.</t>
  </si>
  <si>
    <t>División de servicios de información</t>
  </si>
  <si>
    <t>El sistema y la red no funcionen para la inscripción y para generar los resultados de admisiones</t>
  </si>
  <si>
    <t>Por causas atribuibles al Proceso de Sistemas Informáticos y Telecomunicaciones.</t>
  </si>
  <si>
    <t>Desconfianza  en  los resultados de las actividades de admisiones
Deterioro de la imagen Institucional
Insatisfacción de los aspirantes
Pérdida económica  por disminución de inscritos
Disminución de calidad académica                  Sanciones para la Institución</t>
  </si>
  <si>
    <t>GRAVE (20)</t>
  </si>
  <si>
    <t>BAJA (1)</t>
  </si>
  <si>
    <t>MODERADO (20)</t>
  </si>
  <si>
    <t>Atencion de solicitudes a traves de correo electronico, lineas telefonicas u otros medios,  en caso de que el aspirante presente inconvenientes en el proceso.</t>
  </si>
  <si>
    <t xml:space="preserve">ACEPTABLE (5)
Impacto= Leve  (5)    Probabilidad= baja (1) </t>
  </si>
  <si>
    <t>ASUMIR</t>
  </si>
  <si>
    <t>Canales de atencion a traves de correo electronico, lineas telefonicas u otros medios, para brindar apoyo en el proceso de inscripcion, en caso de que el aspirante presente inconvenientes en la plataforma</t>
  </si>
  <si>
    <t>Reprogramación del cronograma de admisiones de pregrado a través del comité de admisiones</t>
  </si>
  <si>
    <t>Cambios inesperados en la estructura del Examen de Estado
El ICFES no publique los resultados en la fecha programada.</t>
  </si>
  <si>
    <t>Verificacion atraves del sitio web del icfes, sobre los cambios presentados en la estructura del examen de estado.</t>
  </si>
  <si>
    <t xml:space="preserve">Eventos derivados de emergencias sanitarias, ambientales o de orden publico </t>
  </si>
  <si>
    <t>Normatividad interna y externa que establece el manejo a dar ante situaciones de emergencia sanitaria, ambiental o de orden publico.</t>
  </si>
  <si>
    <t>Cambio inesperado en los criterios de la normatividad de selección.</t>
  </si>
  <si>
    <t>Analizar y tomar decisiones si se presentan modificaciones en los lineamientos de los cristerios de selección que estan establecidos por el consejo academico</t>
  </si>
  <si>
    <t>Desconocimiento de la vigencia del registro calificado de los programas académicos a ofrecer</t>
  </si>
  <si>
    <t xml:space="preserve">Falta del reporte oportuno por parte de los directores o coordinadores academicos de las escuelas </t>
  </si>
  <si>
    <t xml:space="preserve">Verificacion ante la Vicerrectoria Academica la vigencia de los Programas academicos, un mes antes del inicio de cada convocatoria </t>
  </si>
  <si>
    <t>Retraso en los reportes de las entidades bancarias o de la tesoraria UIS  y errores al escoger el servicio equivocado para realizar el pago de la inscripcion</t>
  </si>
  <si>
    <t xml:space="preserve">Por causas atribuibles al Proceso Financiero </t>
  </si>
  <si>
    <t>Solicitar mediante correo electronico al aspirante el comprobante de pago de la inscripcion</t>
  </si>
  <si>
    <t xml:space="preserve">Fallas en el sistema de información </t>
  </si>
  <si>
    <t xml:space="preserve">Software que permite realizar control en el calendario  e inscripcion en linea a los programas de las sedes regionales </t>
  </si>
  <si>
    <t xml:space="preserve">Incumplimiento en el cronograma por no envío de los inscritos en los programas terminales a la Coordinación de Admisiones.             </t>
  </si>
  <si>
    <t xml:space="preserve">Incumplimiento en el cierre del periodo del nivel introductorio de los programas del ciclo básico en las Ingenierías.  </t>
  </si>
  <si>
    <t>Ausencia de aspirantes para la totalidad de los cupos disponibles en los programas academicos</t>
  </si>
  <si>
    <t>Perdida de cupos disponibles en los diferentes programas de pregrado en las diferentes sedes (Bucaramanga y Regionales)</t>
  </si>
  <si>
    <t>Personal  de Comunicaciones</t>
  </si>
  <si>
    <t>Falta de comunicacion de los procesos de inscripcion y selección de la universidad en Bucaramanga y las sedes regionales (nivel introductorio)</t>
  </si>
  <si>
    <t xml:space="preserve">Deterioro en la imagen Institucional                  </t>
  </si>
  <si>
    <t>Participacion en ferias universitarias y atencion a instituciones de eduacion basica media</t>
  </si>
  <si>
    <t>TOLERABLE (10)  Impacto=Moderado(10)   Probabilidad = baja (1)</t>
  </si>
  <si>
    <t>REDUCIR</t>
  </si>
  <si>
    <t>Personal de la Dirección de Admisiones y Registro Académico</t>
  </si>
  <si>
    <t>Dificultad  en los procesos de liquidacion y financiacion de matricula</t>
  </si>
  <si>
    <t>Medios de financiacion de matricula directos con la universidad</t>
  </si>
  <si>
    <t xml:space="preserve">Perdida economica por disminucion de inscritos          </t>
  </si>
  <si>
    <t>Convenios con instituciones financieras, con beneficios especificos para la comunidad universitaria</t>
  </si>
  <si>
    <t>Personal de la Seccion de Recaudos</t>
  </si>
  <si>
    <t>Aumento en la oferta academica y beneficios recibidos por parte de las IES  y las instituciones tecnologicas</t>
  </si>
  <si>
    <t xml:space="preserve">Disminucion de la calidad academica </t>
  </si>
  <si>
    <t xml:space="preserve">Reasignacion de los cupos no tomados identificados en la legalizacion de matricula </t>
  </si>
  <si>
    <t>Coordinacion de Admisiones</t>
  </si>
  <si>
    <t>Agosto de 2023</t>
  </si>
  <si>
    <t>Junio  de 2024</t>
  </si>
  <si>
    <t># de cupos reasignados/# de cupos total asignados</t>
  </si>
  <si>
    <t>Inseguridad en la  información asociada con Admisiones y Registro Académico.</t>
  </si>
  <si>
    <t>Pérdida y/o errores de la información asociada con Admisiones y Registro Académico.</t>
  </si>
  <si>
    <t>Sistemas de información
Personal de la Dirección de Admisiones y Registro Académico
Unidades académicas</t>
  </si>
  <si>
    <t>Pérdida de registros físicos o informáticos</t>
  </si>
  <si>
    <t xml:space="preserve">Falta de acciones de control documental 
Por causas atribuibles al Proceso Sistemas Informáticos y Telecomunicaciones. </t>
  </si>
  <si>
    <t>Por causas atribuibles al Proceso de Gestión Documental.</t>
  </si>
  <si>
    <t xml:space="preserve">Desconfianza  en  los resultados generados por el proceso
Deterioro de la imagen Institucional
Insatisfacción de los beneficiarios
Caos administrativo, reprocesos     </t>
  </si>
  <si>
    <t xml:space="preserve"> Sistema de informacion  eficiente para controlar  la ubicación de las historias academias</t>
  </si>
  <si>
    <t>Mantener actualizadas las historias academicas, descargando del modulo de legalizacion de matricula, la documentacion de cada estudiante, la cual se debera clasificar y organizar  en el gestor documental, cada semestre.</t>
  </si>
  <si>
    <t>Organizar las historias academicas recibidas de manera digital en los periodos de admision entre 2022-2 a 2023-1</t>
  </si>
  <si>
    <t>Auxiliar de Archivo</t>
  </si>
  <si>
    <t>Agosto  de 2023</t>
  </si>
  <si>
    <t>Archivo Actualizado</t>
  </si>
  <si>
    <t xml:space="preserve">Errores procedimentales en el archivo y manejo de las historias academicas fisicas y digitales  </t>
  </si>
  <si>
    <t>Falta de capacitaciones efectivas
No se efectúa la verificación adecuada por falta de tiempo o negligencia</t>
  </si>
  <si>
    <t>No hay seguimiento adecuado</t>
  </si>
  <si>
    <t>Correccion de la informacion en el sistema de informacion academico  de admisiones y registrlo academico</t>
  </si>
  <si>
    <t>PROCESO: BIBLIOTECA</t>
  </si>
  <si>
    <r>
      <t xml:space="preserve">OBJETIVO DEL PROCESO: </t>
    </r>
    <r>
      <rPr>
        <sz val="11"/>
        <rFont val="Humanst521 BT"/>
        <family val="2"/>
      </rPr>
      <t>Satisfacer las necesidades de información científica, técnica y humanística de la comunidad universitaria de la Universidad Industrial de Santander y las Instituciones en convenio.</t>
    </r>
  </si>
  <si>
    <t xml:space="preserve">
Falta de material bibliográfico por cantidad y calidad</t>
  </si>
  <si>
    <t xml:space="preserve">
No disponer de material bibliográfico actualizado, de autores y casas editoras reconocidas que satisfagan el desarrollo de las actividades Académico-Administrativas.</t>
  </si>
  <si>
    <t xml:space="preserve">
Dirección Institucional - Financiero
Agentes externos: Gobierno, entidades bancarias, proveedores.
Procesos Técnicos</t>
  </si>
  <si>
    <t xml:space="preserve">
Aprobación de presupuesto y trámites para la asignación del recurso</t>
  </si>
  <si>
    <t>Dependencia de la asignación de los Recursos de Estampilla PROUIS</t>
  </si>
  <si>
    <t xml:space="preserve">
No se pueden realizar compras</t>
  </si>
  <si>
    <t>MODERADO (10)</t>
  </si>
  <si>
    <t>MEDIA (2)</t>
  </si>
  <si>
    <t>* Ley 1790 del 7 de julio de 2016, por medio de la cual se renueva la emisión de la Estampilla Pro-Universidad Industrial de Santander creada mediante Ley 85 de 1993, modificada parcialmente por la Ley 1216 de 2008
*Proyecto de inversión para la adquisición de MB 2023</t>
  </si>
  <si>
    <t>ACEPTABLE  (5)
Probabilidad:    BAJA (1)
Impacto:  LEVE  (5)</t>
  </si>
  <si>
    <t xml:space="preserve">ASUMIR </t>
  </si>
  <si>
    <t xml:space="preserve">
Incumplimiento en el suministro de material por parte de los proveedores (material impreso)</t>
  </si>
  <si>
    <t xml:space="preserve">
No se le informa oportunamente al proveedor sobre la transacción financiera hecha al exterior</t>
  </si>
  <si>
    <t>No se recibe información oportuna de la entidad bancaria</t>
  </si>
  <si>
    <t xml:space="preserve">
No recepción de material físico en los tiempos esperados</t>
  </si>
  <si>
    <t xml:space="preserve">
*Acuerdo N° 101 de Julio 14 de 2004 del Consejo Académico por el cual se aprueba la Política de Desarrollo de Colecciones de la Biblioteca UIS.
*Procedimiento  para la Adquisición (por compra) de Material Bibliográfico.PBI.02
*Estadísticas Adquisiciones. FBI.05
*Hoja de vida de indicadores. FSE.14. Eficacia en las adquisiciones de MB
*Hoja de vida de indicadores. FSE.14.Efectividad en la ejecución del presupuesto asignado para las adquisiciones de MB
* Solicitud de selección para material bibliográfico. FBI.021
*Solicitudes de necesidades internas de material bibliográfico. FBI.022
*Solicitud de selección para recursos electrónicos. FBI.023</t>
  </si>
  <si>
    <t>Congestión interna de la oficina de importaciones</t>
  </si>
  <si>
    <t>Se agota el material en bodega</t>
  </si>
  <si>
    <t>Incumplimiento del proveedor en el suministro de la información solicitada por el SIF</t>
  </si>
  <si>
    <t>Inconsistencia en la solicitud de material por parte de las unidades académico-administrativas.</t>
  </si>
  <si>
    <t>Inexactitud en la información enviada frente al requerimiento de adquisiciones</t>
  </si>
  <si>
    <t>Desconocimiento de los datos bibliográficos</t>
  </si>
  <si>
    <t>Afecta el desarrollo oportuno de las actividades misionales</t>
  </si>
  <si>
    <t>*Procedimiento para la Selección de Material Bibliográfico.PBI.01
*Pagina web biblioteca</t>
  </si>
  <si>
    <r>
      <rPr>
        <sz val="10"/>
        <color rgb="FF000000"/>
        <rFont val="Humanst521 BT"/>
        <family val="2"/>
      </rPr>
      <t xml:space="preserve">Revisar bibliografía, para nuevos programas  
</t>
    </r>
    <r>
      <rPr>
        <b/>
        <sz val="10"/>
        <color rgb="FF000000"/>
        <rFont val="Humanst521 BT"/>
        <family val="2"/>
      </rPr>
      <t>Sede Málaga</t>
    </r>
  </si>
  <si>
    <t>Auxiliar Administrativo Sede Málaga</t>
  </si>
  <si>
    <t>Oct. 23</t>
  </si>
  <si>
    <t>Jun. 24</t>
  </si>
  <si>
    <t>Información de recursos bibliográficos pertinentes a los nuevos programas, según malla curricular</t>
  </si>
  <si>
    <t xml:space="preserve">
100%</t>
  </si>
  <si>
    <t>Demora en los trámites administrativos, financieros y técnicos</t>
  </si>
  <si>
    <t>Ajustes de normatividad institucional en la contratación de bienes y servicios, tangibles e intangibles</t>
  </si>
  <si>
    <t>Pérdida de la imagen institucional 
Afecta el desarrollo oportuno de las actividades misionales</t>
  </si>
  <si>
    <t xml:space="preserve">
*Sistema de Información Financiero
*Ordenes:  de compra, prestación de servicios y pago al exterior</t>
  </si>
  <si>
    <t>Pérdida del material bibliográfico</t>
  </si>
  <si>
    <t>Daño, hurto,  deterioro y ausencia del material bibliográfico</t>
  </si>
  <si>
    <t>Factores externos (agentes biológicos y físicos) e internos (calidad del papel y la tinta), no entrega por parte del autor la entrega del documento a Biblioteca</t>
  </si>
  <si>
    <t>Presencia de insectos, roedores, polillas, humedad (hongos y bacterias), uso inadecuado, luz excesiva, fuego y agua</t>
  </si>
  <si>
    <t>Variación de Temperatura y Humedad, Material Bibliográfico expuesto a factores externos e internos</t>
  </si>
  <si>
    <t>Variación del medio ambiente</t>
  </si>
  <si>
    <t>Pérdidas patrimoniales</t>
  </si>
  <si>
    <t>IMPORTANTE (40)</t>
  </si>
  <si>
    <t>*Efectuar actividad de limpieza general de libros y estantería del área de colecciones y bodega de libros, con el objeto de mitigar riesgo de deterioro del material bibliográfico producto de factores físicos como el polvo y refugio de insectos.
*Solicitud de servicio de mantenimiento, adecuación y/o remodelación FRF. 26
*Solicitud de servicio de mantenimiento, adecuación y/o remodelación FRF. 26</t>
  </si>
  <si>
    <t>TOLERABLE  (10)
Probabilidad:    BAJA (1)
Impacto:  MODERADO  (10)</t>
  </si>
  <si>
    <t>ASUMIR (De acuerdo con el análisis de causas los controles establecidos son suficientes para mitigar el riesgo y no se requieren acciones adicionales)</t>
  </si>
  <si>
    <t>Inadecuadas prácticas de manipulación</t>
  </si>
  <si>
    <t xml:space="preserve">Colección abierta, Préstamo a usuarios 
y la comunidad en general 
sede Barrancabermeja        </t>
  </si>
  <si>
    <t>Poca importancia en el uso  del material bibliográfico</t>
  </si>
  <si>
    <t>• Procedimiento para el Proceso Físico de Material PBI.09
• Guía para el Mantenimiento de Colecciones GBI.02
• Formato Mantenimiento de Colecciones FBI.10
• Control para Encuadernación de Material Bibliográfico FBI.12
• Procedimiento para la selección y preparación de material bibliográfico para mantenimiento PBI.13
*Manual LIBRUIS para Atención a Usuarios MBI.02
*Certificación Entrega de Material Durante Caídas del Sistema FBI.14</t>
  </si>
  <si>
    <t>Hurto</t>
  </si>
  <si>
    <t>Fenómeno social y cultural</t>
  </si>
  <si>
    <t>Afectación en el desarrollo de las actividades misionales</t>
  </si>
  <si>
    <t>•Acuerdo n.° 036 de Octubre 19 de 2018 del Consejo Superior por el cual aprueba el Reglamento para la prestación de servicios de Biblioteca de la Universidad Industrial de Santander. 
• Guía para la Atención a Usuarios GBI.01
• Manual LIBRUIS para Atención a Usuarios MBI.02</t>
  </si>
  <si>
    <t>• Sistema de Información bibliográfico LIBRUIS
• Manual de funciones cargos de nivel directivo, asesor, ejecutivo y profesional
• Manual de funciones cargos de empleados públicos no profesionales empleados públicos no profesionales y trabajadores oficiales
*Acuerdos del Consejo Académioo donde se establecen los calendarios académicos
*Manual para el registro de Pérdidas MBI.01
*Página Web de Biblioteca
*Sistema de seguridad Biblioteca - detección dual (antenas).                                                *Verificación de usuarios al ingreso y a la salida de Biblioteca.</t>
  </si>
  <si>
    <r>
      <rPr>
        <sz val="10"/>
        <color rgb="FF000000"/>
        <rFont val="Humanst521 BT"/>
        <family val="2"/>
      </rPr>
      <t xml:space="preserve">Gestión ante coordinación de sede y dirección de Biblioteca para la revisión y mantenimiento o cambio del sistema de seguridad por fallas presentadas en la detección del Material Bibliográfico.
</t>
    </r>
    <r>
      <rPr>
        <b/>
        <sz val="10"/>
        <color rgb="FF000000"/>
        <rFont val="Humanst521 BT"/>
        <family val="2"/>
      </rPr>
      <t xml:space="preserve">sede Barrancabermeja </t>
    </r>
    <r>
      <rPr>
        <sz val="10"/>
        <color rgb="FF000000"/>
        <rFont val="Humanst521 BT"/>
        <family val="2"/>
      </rPr>
      <t xml:space="preserve">  </t>
    </r>
  </si>
  <si>
    <t xml:space="preserve">
Coordinación Biblioteca Barrancabermeja</t>
  </si>
  <si>
    <t>Dec - 23</t>
  </si>
  <si>
    <t>Sistema de seguridad de Biblioteca Funcionando correctamente (Contador de ingresos funcionando y emisión de sonido de alerta cuando a través de las antenas se pase material bibliográfico que no haya sido desensibilizado)</t>
  </si>
  <si>
    <t>Incendio</t>
  </si>
  <si>
    <t>Falla en infraestructura y vandalismo</t>
  </si>
  <si>
    <t>Desperfecto y manipulación inadecuada de las instalaciones eléctricas.
Adecuaciones y mejoramiento de la planta física.</t>
  </si>
  <si>
    <t>• Procedimiento para Dar de Baja Material Bibliográfico PBI.10
• Hoja de vida de indicadores. FSE 14 Porcentaje de pérdida de material bibliográfico</t>
  </si>
  <si>
    <t>• Lista de chequeo para inspección de extintores FTH.136
* Verificación del estado de los dispositivos contra incendios</t>
  </si>
  <si>
    <t>* Software de la biblioteca alojado en un servidor de la DSI</t>
  </si>
  <si>
    <t>Migrar los trabajos de grado del periodo 2008 al 2018, eliminarlos del catálogo y dejarlos disponibles en el repositorio NOESIS</t>
  </si>
  <si>
    <t xml:space="preserve">
Profesional Sistemas</t>
  </si>
  <si>
    <t>[Eliminación proyectos de grado en LIBRUIS año 2018 / ingreso de tesis en repositorio NOESIS 2018] *100</t>
  </si>
  <si>
    <t>* Prevención de desastres y planes de emergencia: compendio de la IFLA</t>
  </si>
  <si>
    <t>* Capacitación en temas de bioseguridad 
*Plan de emergencia
*Brigadistas Biblioteca</t>
  </si>
  <si>
    <t>Ausencia del trabajo de grado por la no entrega por parte del estudiante a Biblioteca</t>
  </si>
  <si>
    <t>Sistema Financiero de la Universidad no genera deuda por entrega del trabajo de grado y se puede descargar la liquidación al estudiante sin inconveniente</t>
  </si>
  <si>
    <t>El estudiante no solicita grado en fechas o en las formas establecidas por la Universidad</t>
  </si>
  <si>
    <t>No se evidenciaria  la relación Universidad-Sociedad y la influencia de cada Escuela o Programa sobre su
entorno</t>
  </si>
  <si>
    <t>* Guía para entrega de trabajos de grado. GBI.04
- Instructivo para los autores del autoarchivo de disertaciones, tesis y trabajos de grado IBI 02
- Instructivo para los revisores del autoarchivo de disertaciones, tesis y trabajos de grado  IBI 03
- Procedimiento para dar paz y salvo por entrega de trabajo de grado. PBI.14</t>
  </si>
  <si>
    <t xml:space="preserve">
Cotejar en cada grado el listado de los graduandos con los documentos respaldos de entrega que tiene la Biblioteca en relación a los trabajos de grado</t>
  </si>
  <si>
    <t>* Director de Biblioteca
* Profesional Repositorio
* Auxiliar Administrativo - Trabajos de grado</t>
  </si>
  <si>
    <t>Jun. 23</t>
  </si>
  <si>
    <t>[      Trabajos de grado de estudiantes subidos al repositorio + estudiantes no presentan trabajos de grado + exoneraciones de estudiantes enviadas por las escuelas + proyectos de estudiantes en el catálogo Biblioteca LIBRIUIS /      Total de estudiantes graduados ] X 100</t>
  </si>
  <si>
    <r>
      <rPr>
        <sz val="10"/>
        <color rgb="FF000000"/>
        <rFont val="Humanst521 BT"/>
        <family val="2"/>
      </rPr>
      <t xml:space="preserve">Subir trabajos de grado en la plataforma de Noesis  en los tiempos establecidos por la biblioteca central,  por parte de los estudiantes que cursan los programas terminales
 </t>
    </r>
    <r>
      <rPr>
        <b/>
        <sz val="10"/>
        <color rgb="FF000000"/>
        <rFont val="Humanst521 BT"/>
        <family val="2"/>
      </rPr>
      <t>Sede Málaga.</t>
    </r>
  </si>
  <si>
    <t>* Auxiliar Administrativo - Trabajos de grado           Auxiliar Administrativo. Biblioteca</t>
  </si>
  <si>
    <t>Seguimiento y confrontación con el listado suministrado por Coordinación Académica, de estudiantes que sustentan y entregan trabajo de grado, con listado suministrado por la Central informando Paz y Salvo de  entrega.</t>
  </si>
  <si>
    <t>Dificultad para garantizar el acceso  al material bibliográfico en físico</t>
  </si>
  <si>
    <t xml:space="preserve">Debido a las restricciones de movilidad en ocasión a la pandemia el servicio presencial en la Biblioteca fue cerrado
Posibles dificultades que se pueden presentar para ingresar a las instalaciones de la Universidad o hacer llegar a los interesados material bibliográfico en físico para su uso. </t>
  </si>
  <si>
    <t xml:space="preserve">Factores externos agentes biológicos y físicos
Factores sociales </t>
  </si>
  <si>
    <t>Restricciones de movilidad ocasionados por eventos de salud pública o ambientales</t>
  </si>
  <si>
    <t xml:space="preserve">Servicio de Biblioteca  cerrado </t>
  </si>
  <si>
    <t xml:space="preserve">Normativa externa e interna  relacionada con eventos de salud pública o ambientales 
Directrices externas e internas para el funcionamiento de las bibliotecas </t>
  </si>
  <si>
    <t>MODERADO  (10)
Probabilidad:    MEDIA (2)
Impacto: MODERADO  (20)</t>
  </si>
  <si>
    <t>Eventos de orden público como Paros, manifestaciones o eventos que dificulten el ingreso a las instalaciones</t>
  </si>
  <si>
    <t xml:space="preserve">Descontento de la comunidad </t>
  </si>
  <si>
    <t>Insatisfacción del usuario
Dificultad de acceso a la información</t>
  </si>
  <si>
    <t xml:space="preserve">Normativa interna  o directrices relacionadas con eventos de orden público emitidas por las directivas de la Universidad. 
*Corrida de fechas en el sistema de información LIBRUIS para no generar multas
Carta compromiso para desarrollo de actividades presenciales en laboratorios de investigación, servicios o oficinas de las sedes institucionales </t>
  </si>
  <si>
    <t>PROCESO: BIENESTAR ESTUDIANTIL</t>
  </si>
  <si>
    <r>
      <t xml:space="preserve">OBJETIVO DEL PROCESO: </t>
    </r>
    <r>
      <rPr>
        <sz val="11"/>
        <rFont val="Humanst521 BT"/>
        <family val="2"/>
      </rPr>
      <t xml:space="preserve">Ofrecer y mantener servicios y programas que promuevan la formación integral y el mejoramiento de la calidad de vida de la comunidad estudiantil </t>
    </r>
  </si>
  <si>
    <t xml:space="preserve">Fallas e inequidad en la asignación de los servicios de atención socioeconómica </t>
  </si>
  <si>
    <t>Situación en la cual no se adjudican los servicios ofrecidos en el subproceso de atención socio -económica de Bienestar Estudiantil a la población para la cual están destinados</t>
  </si>
  <si>
    <t>Director de UAA,  Coordinador CSA y Comité de Bienestar Universitario Estudiantil</t>
  </si>
  <si>
    <t>Falta de accesibilidad a los medios de comunicación, por factores internos o externos.</t>
  </si>
  <si>
    <t>El estudiante se encuentra en lugares apartados, situación personal que impida el acceso (incapacidad física, calamidad doméstica)</t>
  </si>
  <si>
    <t xml:space="preserve">Insatisfacción de los usuarios.                                                                                                                                                                                                                                                                                                                                                                                                                                                       Disminuir la asignación de recursos financieros para Bienestar Estudiantil por parte de la UIS o para la UIS por parte del Estado
Deterioro de la imagen de Bienestar Estudiantil y de la Institución
Desconfianza sobre la transparencia de los procesos de la Universidad
</t>
  </si>
  <si>
    <t xml:space="preserve"> MODERADO (10)</t>
  </si>
  <si>
    <t xml:space="preserve">El Comité  de Bienestar Estudiantil Estudiantil elabora y aprueba  un cronograma que contiene todas las fechas y actividades del proceso de asignación de los beneficios de Comedores, Residencias estudiantiles y Auxilio de sostenimiento femenino, esta información se publica con anterioridad en los diferentes medios de comunicación institucional </t>
  </si>
  <si>
    <t>ACEPTABLE (5)
IMPACTO: LEVE (5)
PROBABILIDAD: BAJA (1)</t>
  </si>
  <si>
    <t xml:space="preserve">Programar jornadas informativas para la comunidad estudiantil, donde se den a conocer los programas y servicios ofrecidos en Bienestar y los requisitos para acceder    </t>
  </si>
  <si>
    <t>Coordinador CSISDP y Coordinador CSA</t>
  </si>
  <si>
    <t>Julio 1 de 2023</t>
  </si>
  <si>
    <t>Junio 30 de 2024</t>
  </si>
  <si>
    <t xml:space="preserve">Jornadas realizadas por año </t>
  </si>
  <si>
    <t>Puesta en funcionamiento de una APP para realizar los procesos de inscripción a los programas y servicios ofrecidos por BE</t>
  </si>
  <si>
    <t>Fallas en el proceso de adjudicación del servicio de comedores</t>
  </si>
  <si>
    <t>*Acceso limitado o restringido al sistema de adjudicación del servicio de comedores
*Ausencia del personal responsable del sistema de adjudicación por problemas personales</t>
  </si>
  <si>
    <t>Necesidad de garantizar la seguridad y transparencia de proceso, así como la  veracidad de la información</t>
  </si>
  <si>
    <t>El Director de BE, la Coordinadora de la CSA y el Auxiliar de servicios de Bienestar cuentan con acceso al Sistema de adjudicación de Comedores</t>
  </si>
  <si>
    <t xml:space="preserve">Capacidad limitada en los servicios a ofrecer </t>
  </si>
  <si>
    <t>Hay una infraestructura y recursos con  capacidad limitada</t>
  </si>
  <si>
    <t>Modernización de la infraestructura física y de equipos tecnológicos (si aplica)</t>
  </si>
  <si>
    <t>Presentación de información inexacta por parte del estudiante</t>
  </si>
  <si>
    <t>Deseo del estudiante de recibir el beneficio económico</t>
  </si>
  <si>
    <t>Evaluación de las solicitudes de los estudiantes en el comité de matrículas y comité de Bienestar Estudiantil Estudiantil
Reglamentación de los beneficios, con sus respectivos requisitos y proceso de selección a través de acuerdos del CS</t>
  </si>
  <si>
    <t xml:space="preserve">Las condiciones socieconómicas de los estudiantes, a lo largo del programa académico, pueden variar, sin que la institución este enterada, por lo tanto el valor base de matrícula no se actualiza de acuerdo a la realidad </t>
  </si>
  <si>
    <t xml:space="preserve">Mejora en las unidades económicas familiares </t>
  </si>
  <si>
    <t xml:space="preserve">Aumentan los ingresos </t>
  </si>
  <si>
    <t>Verificación en el Sistema de afiliación a la seguridad social, del nivel socioeconómico de los miembros de la Unidad económica familiar de un muestreo de estudiantes que solicitan el beneficio de Reliquidación de Matrícula, en aras de corroborar su condición socioeconómica</t>
  </si>
  <si>
    <t xml:space="preserve">Presencia de situaciones impredecibles que afectan la situación socioeconómica de los estudiantes o su unidad económica familiar (deceso o pérdida del trabajo del proveedor económico de la familia, enfermedades graves, estudiantes padres o madres solteros (as), entre otras) </t>
  </si>
  <si>
    <t xml:space="preserve">Asignación de cupos del servicio de comedores mediante la figura de vulnerabilidad académica </t>
  </si>
  <si>
    <t>Incumplimiento de los atributos de calidad definidos para los programas y servicios de Bienestar Estudiantil</t>
  </si>
  <si>
    <t>Ofrecer servicios o productos que presenten fallas en atributos como: inocuidad, calidad, oportunidad, pertinencia, integralidad, eficacia, confiabilidad; y confidencialidad de la información (según el caso)</t>
  </si>
  <si>
    <t>Personal profesional, administrativo y operativo de Bienestar Estudiantil
Dirección de la Universidad
División de Servicios de Información
Estudiantes</t>
  </si>
  <si>
    <t>Personal que no reúna las competencias requeridas para el cargo (habilidades personales y técnicas, conocimiento y experiencia)</t>
  </si>
  <si>
    <t>Por causas atribuibles al proceso de Talento Humano.
Modalidad de contratación y dificultades en el desempeño del personal de planta.</t>
  </si>
  <si>
    <t>Insatisfacción y afectación de la salud y el bienestar de los usuarios
Disminución de la asignación de recursos financieros para Bienestar Estudiantil por parte de la UIS
Deterioro de la imágen de Bienestar Estudiantil y de la Institución.
Pérdida de credibilidad 
Sanciones, problemas jurídicos</t>
  </si>
  <si>
    <t>No se asignan actividades misionales a auxiliares estudiantiles
Capacitación permanente al personal de la UAA</t>
  </si>
  <si>
    <t>TOLERABLE (10)
IMPACTO: MODERADO  (10)
PROBABILIDAD: BAJA (1)</t>
  </si>
  <si>
    <t>EVITAR / REDUCIR</t>
  </si>
  <si>
    <t>Cierre de la Universidad o problemas de orden público</t>
  </si>
  <si>
    <t xml:space="preserve">Atención de las urgencias de los estudiantes UIS en el Hospital Estudiantil de Santander y el Hospital Psiquiátrico San Camilo </t>
  </si>
  <si>
    <t>Desconocimiento de los parámetros y criterios para la prestación adecuada de servicios y programas de Bienestar Estudiantil</t>
  </si>
  <si>
    <t>Por omisión u olvido</t>
  </si>
  <si>
    <t>Por falta de una adecuada inducción y reinducción al personal que se contrata en aspectos relativos a las condiciones de calidad de los servicios que se deben ofrecer a los estudiantes</t>
  </si>
  <si>
    <t>Socialización permanente de las guías, programas, protocolos, formatos,  procedimientos, normatividad e instructivos de los diferentes programas y servicios de BE</t>
  </si>
  <si>
    <t>Realizar inducción específica relacionada con el cargo a ocupar, para los nuevos funcionarios adscritos a BE</t>
  </si>
  <si>
    <t>Director BE,Coordinadores BE, funcionario BE conocedor del cargo</t>
  </si>
  <si>
    <t>N° de funcionarios capacitados / N° de funcionarios nuevos en BE</t>
  </si>
  <si>
    <t xml:space="preserve"> Por falta de planes y programas que permitan efectuar un adecuado control y seguimiento </t>
  </si>
  <si>
    <t>Cumplimiento de las actividades descritas en los programas de BPM, documentados en la CSA</t>
  </si>
  <si>
    <t>Cumplimiento a los documentos IBE.14 instructivo de semaforización de medicamentos y dispositivos médicos y GBE.42 guía de manejo de medicamentos y dispositivos médicos vencidos y/o deteriorados</t>
  </si>
  <si>
    <t>Carencia de recursos humanos, tecnológicos, financieros</t>
  </si>
  <si>
    <t>Por insuficiente asignación presupuestal para el funcionamiento de Bienestar Estudiantil.
Por falta de gestión desde la Dirección y las Coordinaciones para allegar los recursos adicionales necesarios.</t>
  </si>
  <si>
    <t>Actualización constante de los contratos interadministrativos con las Instituciones Prestadoras de Servicios de salud para los estudiantes (HUS - HPSC) y renovación oportuna de la póliza de accidentes estudiantiles</t>
  </si>
  <si>
    <t>Apoyo a las diferentes Unidades Académicas de la Universidad, generando espacios para la rotación de estudiantes en práctica de Medicina, Enfermería, Ingeniería,  Fisioterapia, Nutrición, Trabajo Social, etc.</t>
  </si>
  <si>
    <t>Acompañar y dar apoyo a los estudiantes que realizan  proyectos de grado (si aplica)</t>
  </si>
  <si>
    <t>Director BE, Coordinadores BE y Profesionales de apoyo de BE</t>
  </si>
  <si>
    <t>Proyectos de grado con acompañamiento por parte de BE</t>
  </si>
  <si>
    <t>Proveedores de insumos y servicios no calificados</t>
  </si>
  <si>
    <t xml:space="preserve">No acatar los lineamientos dados por la División de Contratación para la selección y evaluación de proveedores </t>
  </si>
  <si>
    <t xml:space="preserve"> Aplicación del Estatuto de contratación de la UIS</t>
  </si>
  <si>
    <t>Realizar durante la ejecución de los contratos de suministro de alimentos de medio y mayor riesgo en salud pública, visita de inspección del cumplimiento de las Buenas Prácticas de Manufactura</t>
  </si>
  <si>
    <t>Coordinador CSA , profesional de apoyo administrativo  CSA</t>
  </si>
  <si>
    <t>N° de proveedores visitados / N° total proveedores de alimentos de medio y mayor riesgo en salud pública de la CSA</t>
  </si>
  <si>
    <t>50%</t>
  </si>
  <si>
    <t>Fallas en los sistemas de información de Bienestar Estudiantil</t>
  </si>
  <si>
    <t>Por causas atribuibles al proceso de Sistemas Informáticos y Telecomunicaciones</t>
  </si>
  <si>
    <t>No se han actualizado y mejorado los sistemas informáticos de Bienestar Estudiantil</t>
  </si>
  <si>
    <t>Uso de los sistemas de información de BE</t>
  </si>
  <si>
    <t>Gestionar recursos para el diseño e implementación de sistemas de información requeridos para el buen funcionamiento de los programas y servicios de BE (si aplica)</t>
  </si>
  <si>
    <t>Director BE y Coordinadores BE</t>
  </si>
  <si>
    <t xml:space="preserve">Solicitudes realizadas </t>
  </si>
  <si>
    <t xml:space="preserve">Las necesarias hasta obtener los recursos o una respuesta por escrito </t>
  </si>
  <si>
    <t>Solicitudes de actualización, mantenimiento y mejoras de los sistemas de información existentes en BE (si aplica)</t>
  </si>
  <si>
    <t xml:space="preserve">Según necesidad de los programas y servicios </t>
  </si>
  <si>
    <t>Pérdida de información histórica del SIMSIS (Sistema de Información para el Manejo de Servicios Integrales de Salud)</t>
  </si>
  <si>
    <t>Uso del software SIMSIS II para la conservación y custodia de la información de las Historias Clínicas de los estudiantes</t>
  </si>
  <si>
    <r>
      <t xml:space="preserve">Hacer el seguimiento de la realización de </t>
    </r>
    <r>
      <rPr>
        <i/>
        <sz val="10"/>
        <rFont val="Humanst521 BT"/>
        <family val="2"/>
      </rPr>
      <t>Backup</t>
    </r>
    <r>
      <rPr>
        <sz val="10"/>
        <rFont val="Humanst521 BT"/>
        <family val="2"/>
      </rPr>
      <t xml:space="preserve"> periódicos de la información de la Coordinación Salud y PEP que esta a cargo de la DSI</t>
    </r>
  </si>
  <si>
    <t xml:space="preserve">Coordinador CSISDP </t>
  </si>
  <si>
    <t>Seguimientos realizados por año</t>
  </si>
  <si>
    <t>Disminución en el portafolio de programas y servicios ofertados  y en las coberturas de atención a la población estudiantil</t>
  </si>
  <si>
    <t>Disminuir en número los programas y/o servicios ofrecidos y la cantidad de estudiantes beneficiados</t>
  </si>
  <si>
    <t xml:space="preserve">Dirección de la Universidad
Director y Coordinadores de BE
Ministerio de Educación
Ministerio de la Protección Social
Normas oficiales, decretos y legislación
</t>
  </si>
  <si>
    <t>Cambios en las políticas de la Universidad con respecto a Bienestar Estudiantil</t>
  </si>
  <si>
    <t>Cambios en la legislación, las normas y decretos emanados del Estado y de la misma institución</t>
  </si>
  <si>
    <t xml:space="preserve">Insatisfacción de los usuarios
Disminución de la asignación de recursos financieros para Bienestar Estudiantil por parte de la UIS.
Deterioro de la imagen de Bienestar Estudiantil y de la UIS
</t>
  </si>
  <si>
    <t>TOLERABLE (10)</t>
  </si>
  <si>
    <t>Gestión oportuna de los recursos económicos para cubrir los programas y servicios de Bienestar</t>
  </si>
  <si>
    <t>Aumento de la demanda de los servicios con la misma capacidad de atención</t>
  </si>
  <si>
    <t>Por aumento en la población estudiantil de la UIS</t>
  </si>
  <si>
    <t>Disminución en la oferta de programas y servicios</t>
  </si>
  <si>
    <t xml:space="preserve">Daños en la infraestructura y equipos </t>
  </si>
  <si>
    <t>Cronograma de mantenimiento preventivo anual para los equipos de la UAA.
Elaboración de los contratos de mantenimiento correctivo anual (si aplica) o solicitudes a la División de Mantenimiento Tecnológico</t>
  </si>
  <si>
    <t>Gestionar cuando sea necesario, los recursos suficientes para la realización de mantenimientos preventivos o correctivos a  la maquinaria y equipos con criticidad alta de Bienestar Estudiantil</t>
  </si>
  <si>
    <t>Verificar periódicamente el cumplimiento oportuno del cronograma de mantenimiento preventivo de los equipos con criticidad alta en Bienestar Estudiantil</t>
  </si>
  <si>
    <t xml:space="preserve">Director BE y Coordinadores BE </t>
  </si>
  <si>
    <t xml:space="preserve">N° de equipos definidos con criticidad alta a los cuales se les realizó manteniento preventivo / N° total de equipos con criticidad alta </t>
  </si>
  <si>
    <t>100%</t>
  </si>
  <si>
    <t xml:space="preserve">Los programas y servicios ofrecidos por Bienestar no son llamativos para los estudiantes  </t>
  </si>
  <si>
    <t xml:space="preserve">Desconocimiento de las expectativas que tienen los estudiantes, referente al Bienestar Estudiantil   </t>
  </si>
  <si>
    <t xml:space="preserve">Análisis de las observaciones descritas por los usuarios de los programas y servicios ofertados por BE, en las encuestas de satisfacción del proceso </t>
  </si>
  <si>
    <t xml:space="preserve">Los estudiantes no conocen el portafolio de programas y servicios de Bienestar y la forma de acceder </t>
  </si>
  <si>
    <t xml:space="preserve">Uso de los canales de comunicación  UIS y de Bienestar para mantener informados a los estudiantes </t>
  </si>
  <si>
    <t xml:space="preserve">Modificación en la forma de prestar los programas y servicios de salud y programas educativo preventivos, pasando de un modelo en presencialidad a uno en presenciadad remota (virtual)   </t>
  </si>
  <si>
    <t xml:space="preserve">Pandemias, paros nacionales, hechos de la naturaleza, actos o ausencia de actos del gobierno, desorden civil, etc.   </t>
  </si>
  <si>
    <t xml:space="preserve">Prestación de los servicios de atención en salud y programas educativo preventivos a través de plataformas virtuales como Zoom y Microsoft Teams </t>
  </si>
  <si>
    <t xml:space="preserve">Incentivar la participación de los estudiantes de la Universidad en los programas educativo preventivos y de atención en salud ofertados por la CSISDP </t>
  </si>
  <si>
    <t>Jefe y Talento Humano adscrito a la CSISDP</t>
  </si>
  <si>
    <t xml:space="preserve">N° de Publicaciones realizadas en las redes sociales de la CSISDP </t>
  </si>
  <si>
    <t xml:space="preserve">Mínimo 1 por mes </t>
  </si>
  <si>
    <t>Incumplimiento de los requisitos obligatorios para la prestación de los programas y servicios</t>
  </si>
  <si>
    <t>Situación en la cual no se cumple con uno o más de los requisitos exigidos por las normas que aplican a la prestación de servicios de salud y alimentación</t>
  </si>
  <si>
    <t>Funcionarios de Bienestar Estudiantil y personal en práctica</t>
  </si>
  <si>
    <t>No se aplica en forma estricta la normatividad  vigente</t>
  </si>
  <si>
    <t>Por omisión, impericia o negligencia de los funcionarios y de las personas en práctica</t>
  </si>
  <si>
    <t>Por fallas en el proceso de selección de los funcionarios, fallas en el proceso de inducción, entrenamiento y en el proceso de verificación</t>
  </si>
  <si>
    <t>Insatisfacción de los usuarios.
Perdida de certificación y habilitación de los entes de control.
Daños a la salud e integridad de los usuarios. 
Pérdida de la credibilidad de los usuarios.</t>
  </si>
  <si>
    <t>ALTA (3)</t>
  </si>
  <si>
    <t>INACEPTABLE (60)</t>
  </si>
  <si>
    <t>Actualización periódica del Listado Maestro de Documentos Externos y divulgación de las normas</t>
  </si>
  <si>
    <t>TOLERABLE (10)
IMPACTO: MODERADO (10)
PROBABILIDAD: BAJA (1)</t>
  </si>
  <si>
    <t xml:space="preserve">REDUCIR </t>
  </si>
  <si>
    <t>Elaborar y ejecutar un plan detallado de trabajo para la actualización documental de BE</t>
  </si>
  <si>
    <t xml:space="preserve">Grupo primario de calidad </t>
  </si>
  <si>
    <t xml:space="preserve">N° de documentos del SGC revisados / N° total de documentos del SGC </t>
  </si>
  <si>
    <t>Cumplimiento de los procedimientos establecidos por la División de Gestión de Talento Humano para la contratación del personal</t>
  </si>
  <si>
    <t>Capacitación continua para todos los funcionarios de la UAA</t>
  </si>
  <si>
    <t xml:space="preserve">Realizar reuniones de Grupo primario de calidad y reuniones de calidad en las Coordinaciones  </t>
  </si>
  <si>
    <t>Reuniones llevadas a cabo</t>
  </si>
  <si>
    <t xml:space="preserve">Mínimo 15 al año </t>
  </si>
  <si>
    <t>Revisión constante del Sistema de PQRDSR de la Universidad y establecimiento de Acciones de mejora o correctivas (si aplica)</t>
  </si>
  <si>
    <t xml:space="preserve">Hurto de dinero o productos de la CSA 
</t>
  </si>
  <si>
    <t>Posibilidad de que alguien se apodere del dinero recibido por la venta de comestibles y medicinas de productos del inventario disponible en las cafeterías y la bodega adscritas a la CSA</t>
  </si>
  <si>
    <t xml:space="preserve">Funcionario
responsable del
manejo de dinero
Funcionario
responsable del
manejo de productos en la CSA
Comunidad Universitaria
Delincuencia común
(entorno)
</t>
  </si>
  <si>
    <t>Traslado de dinero al interior del campus principal de la Universidad</t>
  </si>
  <si>
    <t xml:space="preserve">
La CSA tiene bajo su administración cafeterías satélites ubicadas en diferentes puntos del campus 
</t>
  </si>
  <si>
    <t>Incumplimiento de los
procedimientos
Sanciones disciplinarias y
penales 
Pérdidas económicas
Deterioro de la imágen
Institucional</t>
  </si>
  <si>
    <t>Cumplimiento de lo establecido en el procedimiento ingresos por caja de los puntos de venta de la cafetería de Bienestar Estudiantil PBE.24</t>
  </si>
  <si>
    <t>REDUCIR / COMPARTIR</t>
  </si>
  <si>
    <t>Socializar con los nuevos empleados contratados para el manejo de dinero de las cafeterías, el procedimiento PBE.24</t>
  </si>
  <si>
    <t>Profesional de apoyo CSA</t>
  </si>
  <si>
    <t>N° de personas capacitadas  / N° total de empleados nuevos contratados para el  manejo de dinero en el Campus</t>
  </si>
  <si>
    <t>Condiciones del entorno (delincuencia)</t>
  </si>
  <si>
    <t>Inseguridad interna y externa y en el trayecto desde las cajas de las cafeterías de la CSA hacia la caja fuerte y hacia el banco en donde se realizan las consignaciones</t>
  </si>
  <si>
    <t>Por problemas de orden público donde personas no autorizadas ingresen a las bodegas o cafeterías de la CSA</t>
  </si>
  <si>
    <t>Entrega de informes de productos perdidos a la División de Planta Física y la Sección de Inventarios</t>
  </si>
  <si>
    <t xml:space="preserve">Realizar inventarios periódicos a una muestra aleatoria de productos a cada uno de los puntos de venta de las cafeterías de la CSA </t>
  </si>
  <si>
    <t>Coordinador CSA y Profesional de apoyo CSA</t>
  </si>
  <si>
    <t xml:space="preserve">Inventarios realizados </t>
  </si>
  <si>
    <t xml:space="preserve">Realizar inventarios a un muestreo de productos en bodega  </t>
  </si>
  <si>
    <t xml:space="preserve">Hacer uso personal de los productos de la Universidad </t>
  </si>
  <si>
    <t xml:space="preserve">El sistema de cafeterías presenta fallas y no permite el registro de los productos al momento de la venta ni entrega del ticket al cliente </t>
  </si>
  <si>
    <t>Entrega a la Sección de Inventarios UIS, del inventario final anual que contenga los ítems: elemento, unidad, cantidad y valor comercial de los productos ubicados en las Bodegas y Cafeterías</t>
  </si>
  <si>
    <t xml:space="preserve">Efectuar arqueos sorpresa de ventas por parte de la Coordinación de Servicios de Alimentación a cada uno de los puntos de venta de las cafeterías de la CSA  </t>
  </si>
  <si>
    <t xml:space="preserve">Arqueos realizados  </t>
  </si>
  <si>
    <t xml:space="preserve">Reporte de las no conformidades del sistema de cafeterías o el incumplimiento del PBE.24, a las UAA pertinentes </t>
  </si>
  <si>
    <t xml:space="preserve">Solicitar a la Dirección de Control Interno y Evaluación de Gestión, la realización de arqueos sorpresa a cada uno de los puntos de venta de las Cafeterías de la CSA  </t>
  </si>
  <si>
    <t>Coordinador CSA</t>
  </si>
  <si>
    <t xml:space="preserve">Las necesarias hasta que la DCIEG realice la actividad o envíe  una respuesta por escrito </t>
  </si>
  <si>
    <t>Incumplimiento en la aplicación del manual de supervisión e interventoría de la UIS</t>
  </si>
  <si>
    <t>Incorrecta interpretación del manual de supervisión e interventoría u omisión de alguna directriz</t>
  </si>
  <si>
    <t xml:space="preserve">Director y Coordinadores de BE y Profesionales de apoyo encargados de la supervisión de contratos </t>
  </si>
  <si>
    <t xml:space="preserve">Falta de rigurosidad en el proceso de supervisión de contratos </t>
  </si>
  <si>
    <t>La CSA no tiene capacidad de almacenaje, para poder efectuar procesos de compra semanales o mensuales, razón por la cual se realizan diariamente, aumentando muchísimo el volumen de facturas y el movimiento de los contratos</t>
  </si>
  <si>
    <t>Hallazgos en las
Auditorías Internas y
externas.
 Investigaciones
Disciplinarias
 Quejas y/o reclamos
 Dificultad en la planeación y programación de los servicios de alimentación</t>
  </si>
  <si>
    <t>Comunicación permanente por parte de los Supervisores de contratos, hacia los proveedores que incumplen las especificaciones técnicas contractuales</t>
  </si>
  <si>
    <t xml:space="preserve">Diligenciar el formato de devoluciones y eventualidades, de esta manera se apoyará a los supervisores de contratos en la labor de supervisión </t>
  </si>
  <si>
    <t xml:space="preserve"> Almacenista y Auxiliar de Almacén de la CSA</t>
  </si>
  <si>
    <t>Depende del incumplimieto de los proveedores</t>
  </si>
  <si>
    <t>N/A</t>
  </si>
  <si>
    <t>Fallas en la inocuidad de los alimentos ofrecidos a la Comunidad Universitaria</t>
  </si>
  <si>
    <t>Los alimentos entran en contacto con sustancias ajenas, generalmente nocivas para la salud, generando contaminación cruzada directa e indirecta</t>
  </si>
  <si>
    <t>Proveedores y personal manipulador de alimentos de la CSA</t>
  </si>
  <si>
    <t xml:space="preserve">No se cumplen con las normas de bioseguridad en la manipulación de alimentos </t>
  </si>
  <si>
    <t>Falta cultura y aplicación de buenas prácticas de manipulación de alimentos</t>
  </si>
  <si>
    <t>Afectaciones en la salud de los comensales
Sanciones y hallazgos por parte de los entes de vigilancia en la industria de alimentos</t>
  </si>
  <si>
    <t>Actualización y reforzamiento anual de los conocimientos sobre Buenas prácticas de manipulación de alimentos</t>
  </si>
  <si>
    <t>MODERADO (20)
IMPACTO: MODERADO (10)
PROBABILIDAD: MEDIA (2)</t>
  </si>
  <si>
    <t>Realizar una inducción específica relacionada con el cargo a ocupar, para los nuevos funcionarios adscritos a BE</t>
  </si>
  <si>
    <t>Director BE, Coordinadores BE, funcionario BE conocedor del cargo</t>
  </si>
  <si>
    <t>Poca rigurosidad en el proceso de recepción y almacenamiento de materia prima y manipulación de producto en proceso</t>
  </si>
  <si>
    <t xml:space="preserve">Omisión u olvido </t>
  </si>
  <si>
    <t xml:space="preserve">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</si>
  <si>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 xml:space="preserve">Verificar las practicas de almacenamiento seguro por parte del personal encargado  </t>
  </si>
  <si>
    <t xml:space="preserve">Coordinador CSA  y profesionales de apoyo CSA </t>
  </si>
  <si>
    <t xml:space="preserve">Mínimo 2 verificaciones al año </t>
  </si>
  <si>
    <t xml:space="preserve">Cumplimiento del cronograma de muestreo microbiológico anual a alimentos, superficies, ambientes, agua y manipuladores de alimentos, descrito en el formato FBE.137 </t>
  </si>
  <si>
    <t>Falta de aplicación de buenas práctica de almacenamiento de materia prima y manipulación de producto en proceso</t>
  </si>
  <si>
    <t xml:space="preserve">Actualización del carné de manipulación de alimentos de los funcionarios adscritos a la CSA </t>
  </si>
  <si>
    <t>Realizar jornadas de limpieza profunda y organización de bodegas de la CSA</t>
  </si>
  <si>
    <t>Personal operativo de bodega, profesional asuntos administrativos CSA</t>
  </si>
  <si>
    <t>Jornadas realizadas</t>
  </si>
  <si>
    <t xml:space="preserve">Problemas de salud y ambientales por la inadecuada disposición de los sobrantes de los servicios de alimentación </t>
  </si>
  <si>
    <t>Los desechos generados de los procesos de alistamiento, preparación, distribución y consumo de alimentos ofertados por la CSA, crean dos posibles problemas para la CSA, la no recolección de los mismos y la inadecuada disposición final</t>
  </si>
  <si>
    <t xml:space="preserve">
Personal manipulador de alimentos de la CSA 
Consumidores de los alimentos ofertados por la CSA
</t>
  </si>
  <si>
    <t xml:space="preserve">No se ha materializado un método para la disposición de ese tipo de residuos </t>
  </si>
  <si>
    <t xml:space="preserve">
El costo para contratar un proveedor externo que haga la disposición final es muy elevado 
</t>
  </si>
  <si>
    <t xml:space="preserve">Malos olores y presencia de animales en la CSA
Afectaciones a terceros dada la disposición final de los desechos 
Impacto al medio ambiente y la salud humana
Posibles sanciones 
</t>
  </si>
  <si>
    <t xml:space="preserve">Realizar campañas orientadas a fortalecer el consumo responsable de alimentos  </t>
  </si>
  <si>
    <t xml:space="preserve">Coordinador CSA,  profesionales de apoyo CSA y Practicantes de nutrición   </t>
  </si>
  <si>
    <t xml:space="preserve">1 campaña por semestre </t>
  </si>
  <si>
    <t>Fallas en la prestación de servicios públicos como agua, luz y gas</t>
  </si>
  <si>
    <t xml:space="preserve">Suspensión de energía eléctrica, agua potable o gas doméstico por parte de las empresas proveedoras de estos servicios </t>
  </si>
  <si>
    <t xml:space="preserve">Empresas prestadoras de servicios públicos </t>
  </si>
  <si>
    <t>Daños internos</t>
  </si>
  <si>
    <t>Falta de mantenimiento preventivo de las redes eléctricas, tuberías de agua y gas y caldera de la CSA</t>
  </si>
  <si>
    <t xml:space="preserve">Incapacidad de responder ante la demanda de servicios de alimentación </t>
  </si>
  <si>
    <t xml:space="preserve">Mantenimiento anual a la caldera de la CSA, por parte de la empresa ARC Ingeniería
Información oportuna y veraz a la División de Planta Física para que realicen cualquier ajuste o arreglo menor </t>
  </si>
  <si>
    <t>Fallas externas por causas ajenas a la UIS</t>
  </si>
  <si>
    <t>Ajustes en la prestación de los programas y servicios, que permitan su entrega (si aplica)</t>
  </si>
  <si>
    <t>Contingencias sociales que afecten la estabilidad económica y emocional de las familias de los estudiantes</t>
  </si>
  <si>
    <t xml:space="preserve">Estudiantes cuya unidad económica familiar entre en crisis y no reciban el apoyo necesario de la Universidad </t>
  </si>
  <si>
    <t>Estudiantes
Contexto externo</t>
  </si>
  <si>
    <t xml:space="preserve">Circunstancias que no se pueden controlar o predecir   </t>
  </si>
  <si>
    <t xml:space="preserve">Deserción estudiantil </t>
  </si>
  <si>
    <t>MODERADO (20)
IMPACTO: GRAVE (20) 
PROBABILIDAD: BAJA (1)</t>
  </si>
  <si>
    <t>Ajustar si es posible, la forma como se entregan los programas y servicios ofrecidos por BE a la Comunidad Estudiantil</t>
  </si>
  <si>
    <t>Programas y servicios adaptados a los nuevos escenarios</t>
  </si>
  <si>
    <t>Depende de la viabilidad y pertinencia de adaptar los programas</t>
  </si>
  <si>
    <t>Gestionar y apoyar procesos de asignación de recursos para estudiantes UIS, tales como Jóvenes en Acción, Becas para matricula o manutención ofertadas por entidades externas, etc.</t>
  </si>
  <si>
    <t xml:space="preserve">Numero de programas externos para estudiantes apoyados por BE </t>
  </si>
  <si>
    <r>
      <rPr>
        <b/>
        <sz val="10"/>
        <color rgb="FF0070C0"/>
        <rFont val="Humanst521 BT"/>
        <family val="2"/>
      </rPr>
      <t xml:space="preserve">SEDE BARBOSA
</t>
    </r>
    <r>
      <rPr>
        <sz val="10"/>
        <color rgb="FF000000"/>
        <rFont val="Humanst521 BT"/>
        <family val="2"/>
      </rPr>
      <t xml:space="preserve">Disminución en la Cobertura de Programas Educativo Preventivos ofrecidos
</t>
    </r>
  </si>
  <si>
    <t>Disminución  en número asistentes a los Programas Educativo-Preventivos</t>
  </si>
  <si>
    <t>Equipo de Trabajo Bienestar Estudiantil 
Comunidad Estudiantil</t>
  </si>
  <si>
    <t>Falta de planeación unificada y efectiva.</t>
  </si>
  <si>
    <t>Incumplimiento a reuniones de equipo de trabajo.</t>
  </si>
  <si>
    <t>Insatisfacción de los usuarios.
Deterioro de la imágen
de Bienestar
Estudiantil y de la Universidad.</t>
  </si>
  <si>
    <t>Programación estratégica y registro de actividades masivas de Programas Educativo Preventivos</t>
  </si>
  <si>
    <t>Ejecución de reuniones periódicas, con el fin de verificar el cumplimiento de la planeación y seguimiento a los resultados</t>
  </si>
  <si>
    <t>Equipo de Bienestar Estudiantil Sede Barbosa</t>
  </si>
  <si>
    <t>(# Reuniones 
ejecutadas / 
# Reuniones 
Programadas)*100</t>
  </si>
  <si>
    <t xml:space="preserve">Disminución en las Estrategias de  comunicación y divulgación. </t>
  </si>
  <si>
    <t>Poca efectividad en la variedad de los canales de  comunicación.</t>
  </si>
  <si>
    <t>Difusión a través de diferentes medios de comunicación.
  Ej: Cartelera y correos electrónicos</t>
  </si>
  <si>
    <t>Diseñar nuevas estrategias efectivas en pro del aumento en la participación en PEP</t>
  </si>
  <si>
    <t>Aumento en el número de participaciones en programas educativo preventivos semestralmente</t>
  </si>
  <si>
    <t xml:space="preserve">Disminución en oferta de horarios para los programas ofrecidos en la sede.  </t>
  </si>
  <si>
    <t>Inefectiva organización  y aprovechamiento del tiempo en el desempeño de las  actividades planeadas.</t>
  </si>
  <si>
    <t>Agendas diarias o semanales con la programación de actividades del proceso y de cada profesional de apoyo</t>
  </si>
  <si>
    <t>Verificar el cumplimiento de las actividades programadas de PEP para el I y II semestre del año (según el registro FBE.81 Cronograma de Actividades Masivas PEP) del equipo de bienestar estudiantil que promuevan la mejora en la oferta del servicio</t>
  </si>
  <si>
    <t xml:space="preserve">(Actividades 
ejecutadas mensualmente / 
Actividades 
Programadas mensualmente)*100
</t>
  </si>
  <si>
    <r>
      <rPr>
        <b/>
        <sz val="10"/>
        <color rgb="FFFF0000"/>
        <rFont val="Humanst521 BT"/>
        <family val="2"/>
      </rPr>
      <t xml:space="preserve">SEDE BARRANCABERMEJA
</t>
    </r>
    <r>
      <rPr>
        <sz val="10"/>
        <color rgb="FF000000"/>
        <rFont val="Humanst521 BT"/>
        <family val="2"/>
      </rPr>
      <t xml:space="preserve">Disminución en el portafolio de programas y servicios ofertados por Bienestar Estudiantil y en las coberturas de atención a la población estudiantil                    
</t>
    </r>
  </si>
  <si>
    <t xml:space="preserve">Disminuir en número los 
programas y/o servicios 
ofrecidos y la cantidad de 
estudiantes beneficiados
</t>
  </si>
  <si>
    <t>Dirección de la UAA
Líder del proceso de  Bienestar Estudiantil
Ministerio de Educación
Ministerio de la Protección Social
Normas oficiales, decretos y legislación</t>
  </si>
  <si>
    <t xml:space="preserve"> Solicitar apoyo por parte de Institución externa (UCC) para que estudiantes en práctica  realicen rotación en la Sede Barranca </t>
  </si>
  <si>
    <t xml:space="preserve">
Actualizar convenio con la Universidad Cooperativa de Colombia para la rotación de estudiantes de psicología en práctica</t>
  </si>
  <si>
    <t>Coordinador de Sede
Director IPRED
Líder del proceso BE - Sede UIS Barrancabermeja</t>
  </si>
  <si>
    <t>No. de Estudiantes en práctica. 1 por semestre</t>
  </si>
  <si>
    <t>2</t>
  </si>
  <si>
    <t xml:space="preserve">
Disminución en la oferta de servicios 
</t>
  </si>
  <si>
    <t xml:space="preserve">
Daños en la infraestructura (por causas atribuibles al deterioro de los recursos físicos).
</t>
  </si>
  <si>
    <t xml:space="preserve">
</t>
  </si>
  <si>
    <r>
      <rPr>
        <b/>
        <sz val="10"/>
        <color rgb="FFFF0000"/>
        <rFont val="Humanst521 BT"/>
        <family val="2"/>
      </rPr>
      <t xml:space="preserve">SEDE BARRANCABERMEJA
</t>
    </r>
    <r>
      <rPr>
        <sz val="10"/>
        <color rgb="FF000000"/>
        <rFont val="Humanst521 BT"/>
        <family val="2"/>
      </rPr>
      <t xml:space="preserve">Fallas e inequidad en la asignación de los servicios de atención socio-económica </t>
    </r>
  </si>
  <si>
    <t>Situación en la cual no se adjudican los servicios de apoyo socio -económico de Bienestar Estudiantil a la población para la cual están destinados</t>
  </si>
  <si>
    <t xml:space="preserve">Bienestar Estudiantil 
Comité de reliquidaciones  de la Sede
Comunicación institucional 
Estudiantes
</t>
  </si>
  <si>
    <t>Los estudiantes no se inscriben dentro del tiempo establecido por la Universidad.</t>
  </si>
  <si>
    <t>El estudiante se encuentra en lugares apartados, situación personal que impida el acceso.</t>
  </si>
  <si>
    <t>Insatisfacción de los usuarios. 
                                                                                                                                                                                                                                                                                                                                                                                                                                                      Disminuir la asignación de recursos financieros para Bienestar Estudiantil por parte de la UIS o para la UIS por parte del Estado
Deterioro de la imagen de Bienestar Estudiantil y de la Institución
Desconfianza sobre la transparencia de los procesos de la Universidad</t>
  </si>
  <si>
    <t>Bienestar Estudiantil tiene un cronograma de actividades para el proceso de asignación de los beneficios de Auxiliaturas, Auxilios de sostenimiento, y reliquidaciones, donde se establecen las fechas para  convocatorias, cuya información se publica con anterioridad en las pantallas digitales y carteleras físicas de la sede, en las redes sociales y se envía por correos electrónicos</t>
  </si>
  <si>
    <t>Continuar con la divulgación por los diferentes medios físicos y electrónicos de la Sede, para informar sobre de las fechas y cronogramas para la adjudicación de  los beneficios socioeconómicos</t>
  </si>
  <si>
    <t xml:space="preserve">Profesional Coordinación BE y Profesional de Comunicación institucional </t>
  </si>
  <si>
    <t xml:space="preserve"># de divulgaciones realizadas para la adjudicación de los beneficios socioeconómicos </t>
  </si>
  <si>
    <t xml:space="preserve">Las condiciones socieconómicas de los estudiantes, a lo largo del programa académico, pueden variar, sin que la institución este enterada, por lo tanto el valor base de matrícula no se actualiza de acuerdo a la realidad. </t>
  </si>
  <si>
    <t xml:space="preserve">Verificar en el Sistema de afiliación a la seguridad social, el nivel socioeconómico de los miembros de la Unidad económica familiar de un muestreo de estudiantes que solicitan el beneficio de Reliquidación de Matrícula </t>
  </si>
  <si>
    <t>Profesional de Trabajo social</t>
  </si>
  <si>
    <t># de estudiantes verificados por semestre / # total de estudiantes que solicitan el beneficio</t>
  </si>
  <si>
    <r>
      <rPr>
        <b/>
        <sz val="10"/>
        <color rgb="FFFF0000"/>
        <rFont val="Humanst521 BT"/>
        <family val="2"/>
      </rPr>
      <t xml:space="preserve">SEDE BARRANCABERMEJA
</t>
    </r>
    <r>
      <rPr>
        <sz val="10"/>
        <color rgb="FF000000"/>
        <rFont val="Humanst521 BT"/>
        <family val="2"/>
      </rPr>
      <t>Contingencias sociales que afecten la estabilidad económica y emocional de las familias de los estudiantes</t>
    </r>
  </si>
  <si>
    <t>Ajustar si es posible, la forma como se entregan los programas y servicios ofrecidos por BU a la Comunidad Estudiantil</t>
  </si>
  <si>
    <t>Profesional Coordinación BE</t>
  </si>
  <si>
    <r>
      <rPr>
        <b/>
        <sz val="10"/>
        <color rgb="FF009242"/>
        <rFont val="Humanst521 BT"/>
        <family val="2"/>
      </rPr>
      <t xml:space="preserve">SEDE SOCORRO
</t>
    </r>
    <r>
      <rPr>
        <sz val="10"/>
        <color rgb="FF000000"/>
        <rFont val="Humanst521 BT"/>
        <family val="2"/>
      </rPr>
      <t xml:space="preserve">Fallas e inequidad en la asignación de los servicios de atención socio-económica </t>
    </r>
  </si>
  <si>
    <t>Situación en la cual no se adjudican los programas de apoyo socio -económico de Bienestar Estudiantil a la población para la cual están destinados</t>
  </si>
  <si>
    <t xml:space="preserve">Bienestar Estudiantil
Pre Comité de reliquidaciones  de la Sede
Consejo de sede
Comunicación institucional 
Estudiantes
</t>
  </si>
  <si>
    <t xml:space="preserve">Los programas y servicios ofrecidos por Bienestar no son conocidos por los estudiantes  </t>
  </si>
  <si>
    <t>IInsatisfacción de los usuarios. 
                                                                                                                                                                                                                                                                                                                                                                                                                                                      Disminuir la asignación de recursos financieros para Bienestar Estudiantil por parte de la UIS o para la UIS por parte del Estado
Deterioro de la imagen de Bienestar Estudiantil y de la Institución
Desconfianza sobre la transparencia de los procesos de la Universidad</t>
  </si>
  <si>
    <t xml:space="preserve">Profesional Coordinación BU y Profesional de Comunicación institucional </t>
  </si>
  <si>
    <t xml:space="preserve">Bienestar Estudiantil realiza un cronograma de actividades para el proceso de asignación de los beneficios como Auxiliaturas, Auxilios de sostenimiento, y reliquidaciones, donde se establecen las fechas para  convocatorias, cuya información se publica con anterioridad en los medios de comunicación de la sede </t>
  </si>
  <si>
    <t>Continuar con la divulgación por los diferentes medios físicos y electrónicos de la Sede, para informar sobre las fechas y cronogramas para la adjudicación de  los beneficios socioeconómicos</t>
  </si>
  <si>
    <t>El estudiante no accede a la reglamentación de los beneficios</t>
  </si>
  <si>
    <t>Evaluación de las solicitudes de los estudiantes en el pre comité de matrículas, consejo de sede y Coordinación de BU</t>
  </si>
  <si>
    <t>Mantener la revisión de cumplimiento de requisitos de acuerdo con la normatividad vigente y la validez de la información reportada por los interesados</t>
  </si>
  <si>
    <t>Profesional Coordinación BU y Auxiliar de BU</t>
  </si>
  <si>
    <t>Matriz de validación de cumplimiento de requisitos</t>
  </si>
  <si>
    <t>Reglamentación de los beneficios, con sus respectivos requisitos y proceso de selección a través de acuerdos del CS</t>
  </si>
  <si>
    <t xml:space="preserve">Incluir en las convocatorias la reglamentación de cada beneficio ofertado </t>
  </si>
  <si>
    <t xml:space="preserve"># de convocatorias realizadas para la adjudicación de los beneficios socioeconómicos </t>
  </si>
  <si>
    <r>
      <rPr>
        <b/>
        <sz val="10"/>
        <color rgb="FF00B050"/>
        <rFont val="Humanst521 BT"/>
        <family val="2"/>
      </rPr>
      <t xml:space="preserve">SEDE SOCORRO
</t>
    </r>
    <r>
      <rPr>
        <sz val="10"/>
        <color rgb="FF000000"/>
        <rFont val="Humanst521 BT"/>
        <family val="2"/>
      </rPr>
      <t>Incumplimiento de los atributos de calidad definidos para los programas y servicios de Bienestar Estudiantil</t>
    </r>
  </si>
  <si>
    <t>Ofrecer servicios o programas que presenten fallas en atributos como: inocuidad, calidad, 
 oportunidad, pertinencia, integralidad, eficacia, confiabilidad; y confidencialidad de la información (según el caso)</t>
  </si>
  <si>
    <t xml:space="preserve">Dirección de la Universidad
Bienestar Estudiantil
Facilitador de calidad
Coordinación de sede
Técnico de Recursos tecnológicos </t>
  </si>
  <si>
    <t>Desconocimiento de los parámetros y criterios para la prestación adecuada de servicios y programas de Bienestar Estudiantil.</t>
  </si>
  <si>
    <t>Por falta de una adecuada inducción al personal que se contrata en aspectos relativos a las condiciones de calidad de los servicios que se deben ofrecer a los estudiantes.</t>
  </si>
  <si>
    <t xml:space="preserve">Insatisfacción de los usuarios
Deterioro de la imagen de Bienestar Estudiantil y de la Institución.
Pérdida de credibilidad </t>
  </si>
  <si>
    <t>IMPORTANTE (30)</t>
  </si>
  <si>
    <t xml:space="preserve">Socialización de guías, programas, protocolos, formatos,  procedimientos, normatividad e instructivos de los  programas y servicios  </t>
  </si>
  <si>
    <t>Realizar inducción a todo el personal de nueva vinculación a Bienestar Estudiantil en la modalidad de Planta temporal u OPS</t>
  </si>
  <si>
    <t>Profesional Coordinación BU/Facilitador de calidad</t>
  </si>
  <si>
    <t># de personas nuevas vinculadas / # total de inducciones realizadas</t>
  </si>
  <si>
    <r>
      <rPr>
        <b/>
        <sz val="10"/>
        <color rgb="FF00B050"/>
        <rFont val="Humanst521 BT"/>
        <family val="2"/>
      </rPr>
      <t xml:space="preserve">SEDE SOCORRO
</t>
    </r>
    <r>
      <rPr>
        <sz val="10"/>
        <color rgb="FF000000"/>
        <rFont val="Humanst521 BT"/>
        <family val="2"/>
      </rPr>
      <t>Disminución en el portafolio de programas y servicios ofertados  y en las coberturas de atención a la población estudiantil</t>
    </r>
  </si>
  <si>
    <t>Dirección de la Universidad
Coordinador de sede</t>
  </si>
  <si>
    <t>Carencia de recursos humanos y financieros</t>
  </si>
  <si>
    <t>Insatisfacción de los usuarios
Deterioro de la imagen de Bienestar Estudiantil y de la UIS</t>
  </si>
  <si>
    <t>TOLERABLE (10)
Impacto: Moderado  (10)
Probabilidad: baja (1)</t>
  </si>
  <si>
    <t>EVITAR/REDUCIR</t>
  </si>
  <si>
    <t>Justificar la necesidad de profesionales del equipo de Bienestar Estudiantil ante la unidad correspondiente</t>
  </si>
  <si>
    <t xml:space="preserve">Coordinación de sede y Profesional Coordinación BU </t>
  </si>
  <si>
    <t>Correspondencia Radicada</t>
  </si>
  <si>
    <r>
      <rPr>
        <b/>
        <sz val="10"/>
        <color rgb="FF00B050"/>
        <rFont val="Humanst521 BT"/>
        <family val="2"/>
      </rPr>
      <t xml:space="preserve">SEDE SOCORRO
</t>
    </r>
    <r>
      <rPr>
        <sz val="10"/>
        <color rgb="FF000000"/>
        <rFont val="Humanst521 BT"/>
        <family val="2"/>
      </rPr>
      <t>Disminución en la Cobertura de Programas Educativo Preventivos ofrecidos</t>
    </r>
  </si>
  <si>
    <t>Disminuir el número de asistentes a los Programas Educativo preventivos</t>
  </si>
  <si>
    <t>Dirección de la Universidad
Coordinador de sede
Bienestar Estudiantil</t>
  </si>
  <si>
    <t>Verificar el cumplimiento de las actividades programadas de PEP del equipo de bienestar estudiantil que promuevan la mejora en la oferta del servicio</t>
  </si>
  <si>
    <t>Profesionales Bienestar Estudiantil/Auxiliar BU</t>
  </si>
  <si>
    <t>Cronograma de actividades</t>
  </si>
  <si>
    <r>
      <rPr>
        <b/>
        <sz val="10"/>
        <color rgb="FFFF00FF"/>
        <rFont val="Humanst521 BT"/>
        <family val="2"/>
      </rPr>
      <t xml:space="preserve">SEDE MÁLAGA
</t>
    </r>
    <r>
      <rPr>
        <sz val="10"/>
        <color rgb="FF000000"/>
        <rFont val="Humanst521 BT"/>
        <family val="2"/>
      </rPr>
      <t>Incumplimiento de los atributos de calidad definidos para los programas y servicios de Bienestar Estudiantil</t>
    </r>
  </si>
  <si>
    <t>Disminución en el nivel de satisfacción, oportunidad, aservividad y eficacia del proceso</t>
  </si>
  <si>
    <t xml:space="preserve">Desconocimiento de las expectativas y opiniones que tienen los estudiantes, referente al Bienestar Estudiantil   </t>
  </si>
  <si>
    <t>Deterioro de la imagen de Bienestar Estudiantil y de la Institución.
Perdida de credibilidad
Hallazgos de auditorias internas y externas</t>
  </si>
  <si>
    <t>MODERADO(20)</t>
  </si>
  <si>
    <t>Verificar el cumplimiento de metas e  indicadores de calidad (Informes de desempeño del proceso BE)</t>
  </si>
  <si>
    <t>Realizar informe semestral de evidencias y análisis de resultados por cada profesional del equipo de BE</t>
  </si>
  <si>
    <t>Profesionales del Equipo de bienestar estudiantil-sede Málaga</t>
  </si>
  <si>
    <t>Informe de resultados consolidado</t>
  </si>
  <si>
    <t>1/semestre académico</t>
  </si>
  <si>
    <t>Por falta de una adecuada inducción y reinducción al personal que se contrata en aspectos relativos a las condiciones de calidad de los servicios que se deben ofrecer a los estudiantes.</t>
  </si>
  <si>
    <t>Realizar inducción para nuevos funcionarios sobre guías, programas, protocolos, formatos,  procedimientos, normatividad e instructivos de los diferentes programas y servicios de BE</t>
  </si>
  <si>
    <t>Carencia de recursos humanos, tecnológicos, financieros que no permita un desarrollo oportuno y de calidad de programas y servicios de BE</t>
  </si>
  <si>
    <t>Por insuficiente asignación presupuestal para el funcionamiento de Bienestar Estudiantil.
Por falta de gestión desde la Dirección y las Coordinaciones para allegar los recursos adicionales necesarios.
Por ausencia de profesionales del equipo de bienestar</t>
  </si>
  <si>
    <t xml:space="preserve">La Universidad depende de recursos públicos que pueden ser limitados o reducidos, esto afectaría la
sostenibilidad y prestación de servicios a la comunidad Universitaria.
</t>
  </si>
  <si>
    <t>Gestión oportuna de los recursos humanos,  tecnológicos, financieros para cubrir la demanda de los programas y servicios de Bienestar Estudiantil (si aplica)</t>
  </si>
  <si>
    <r>
      <rPr>
        <b/>
        <sz val="10"/>
        <color rgb="FFFF00FF"/>
        <rFont val="Humanst521 BT"/>
        <family val="2"/>
      </rPr>
      <t xml:space="preserve">SEDE MÁLAGA
</t>
    </r>
    <r>
      <rPr>
        <sz val="10"/>
        <color rgb="FF000000"/>
        <rFont val="Humanst521 BT"/>
        <family val="2"/>
      </rPr>
      <t>Disminución en el portafolio de programas y servicios ofertados por Bienestar Estudiantil y en las coberturas de atención a la población estudiantil</t>
    </r>
  </si>
  <si>
    <t>Dirección de la Universidad
Director y Coordinadores de BE
Ministerio de Educación
Ministerio de la Protección Social
Normas oficiales, decretos y legislación</t>
  </si>
  <si>
    <t>Insatisfacción de los usuarios
Deterioro de la imagen de Bienestar Estudiantil y de la UIS
Hallazgos de auditorias internas y externas</t>
  </si>
  <si>
    <t>Difusión a través de diferentes medios de comunicación.
  Ej: Cartelera y correos electrónicos.</t>
  </si>
  <si>
    <t>Número de acciones de difusión en periodo de medición</t>
  </si>
  <si>
    <t xml:space="preserve">mínimo 5 </t>
  </si>
  <si>
    <t xml:space="preserve">Modificación en la forma de prestar los programas educativo preventivos, pasando de un modelo en presencialidad a uno en presenciadad remota (virtual)   </t>
  </si>
  <si>
    <t>Prestación de los programas educativo preventivos a través de plataformas virtuales como Zoom y Microsoft Teams (si aplica)</t>
  </si>
  <si>
    <t>Falta de planeación unificada y efectiva</t>
  </si>
  <si>
    <t xml:space="preserve">No se realizan reuniones periódicas de equipo de trabajo
No se realiza seguimiento a los resultados </t>
  </si>
  <si>
    <t>Programación estratégica y registro de actividades masivas de Programas Educativo Preventivos- en formato FBE.81 Cronograma de Actividades Masivas por parte del equipo de bienestar estudiantil que promuevan la mejora en la oferta del servicio</t>
  </si>
  <si>
    <t>Profesional Coordinación BE- Sede UIS Málaga</t>
  </si>
  <si>
    <t>Número de reuniones de equipo realizadas en periodo de medición</t>
  </si>
  <si>
    <t>Mínimo 4</t>
  </si>
  <si>
    <t>No contar con los equipos profesionales completos</t>
  </si>
  <si>
    <t>No se puede ofertar programas de un área disciplinar específica
Aumento de la demanda de los servicios con la misma capacidad de atención</t>
  </si>
  <si>
    <t xml:space="preserve">
Por aumento en la población estudiantil de la UIS</t>
  </si>
  <si>
    <t>Justificar la necesidad de profesionales del equipo de Bienestar Estudiantil ante la unidad correspondiente (si aplica)</t>
  </si>
  <si>
    <t>Gestionar convenios, apoyo y/o articulación con entidades públicas y privadas para cubrir la demanda de los programas y servicios de BE</t>
  </si>
  <si>
    <t>Coordinador de Sede
Director IPRED
Profesional Coordinación BE- Sede UIS Málaga</t>
  </si>
  <si>
    <t>Solicitudes realizadas
ó
Número de registros fotográficos</t>
  </si>
  <si>
    <t>Las necesarias hasta obtener el apoyo  y articulación
1 registro/actividad</t>
  </si>
  <si>
    <r>
      <rPr>
        <b/>
        <sz val="10"/>
        <color rgb="FFFF00FF"/>
        <rFont val="Humanst521 BT"/>
        <family val="2"/>
      </rPr>
      <t xml:space="preserve">SEDE MÁLAGA
</t>
    </r>
    <r>
      <rPr>
        <sz val="10"/>
        <color rgb="FF000000"/>
        <rFont val="Humanst521 BT"/>
        <family val="2"/>
      </rPr>
      <t>Fallas en la divulgación, asignación y seguimiento de los beneficios socioeconómicos que ofrece la Sede</t>
    </r>
  </si>
  <si>
    <t>Bienestar Estudiantil
Pre Comité de reliquidaciones  de la Sede
Comité de reliquidaciones  de la Sede central
Consejo de sede
Comunicación institucional 
Estudiantes</t>
  </si>
  <si>
    <t xml:space="preserve">Cronograma de actividades para el proceso de asignación de los beneficios como Auxiliaturas, Auxilios de sostenimiento y reliquidaciones, donde se establecen las fechas para  convocatorias, cuya información se publica con anterioridad en los medios de comunicación de la sede </t>
  </si>
  <si>
    <t xml:space="preserve">Divulgación por los diferentes medios físicos y electrónicos de la Sede, para informar cronogramas , reglamentación, términos y condiciones para la adjudicación de  los beneficios socioeconómicos </t>
  </si>
  <si>
    <t xml:space="preserve">Número de divulgaciones realizadas para la adjudicación de los beneficios socioeconómicos </t>
  </si>
  <si>
    <t>Mínimo 1 por convocatoria</t>
  </si>
  <si>
    <t>Reglamentación de los beneficios, con sus respectivos requisitos y proceso de selección de comnformidad con los acuerdos del Consejo Superior</t>
  </si>
  <si>
    <t xml:space="preserve">Verificación de requisitos de los estudiantes que se postulan y asignación de cupos por parte del Consejo de Sede </t>
  </si>
  <si>
    <t>Consejo de sede</t>
  </si>
  <si>
    <t>Reuniones de consejo de sede para evaluar requisitos</t>
  </si>
  <si>
    <t>1 por convocatoria</t>
  </si>
  <si>
    <t xml:space="preserve">Modificación en las condiciones socioeconómicas de las unidades económicas familiares </t>
  </si>
  <si>
    <t>Disminución de los ingresos de la UEF
Cambios en el estrato de la UEF</t>
  </si>
  <si>
    <t>Evaluación de las solicitudes de los estudiantes en el pre comité de matrículas, consejo de sede y Coordinación de BE (si aplica)</t>
  </si>
  <si>
    <t>La universidad destina recursos para estudiantes con riesgos económicos para asignar auxilios de sostenimiento y auxiliaturas estudiantiles, donde se debe cumplir con la contraprestación de las horas de este beneficio</t>
  </si>
  <si>
    <t>Bienestar estudiantil 
Comunidad estudiantil beneficiaria de las auxiliaturas y auxilios de sostenimiento</t>
  </si>
  <si>
    <t>Falta de interes por retribución de un beneficio por el bien propio e incumplimiento de horas de contraprestación de los estudiantes de  auxiliaturas administrativas y auxilios de sostenimiento</t>
  </si>
  <si>
    <t>Por desinformación sobre el cumplimiento de las horas de contraprestación
Por falta de compromiso u olvido del estudiante
Por ausencia de control y seguimiento de BE</t>
  </si>
  <si>
    <t>Detrimento de los dineros del estado.</t>
  </si>
  <si>
    <t>Diligenciamiento de Formato de horas de contraprestación FBE-96 y FBE-97 por parte del estudiante beneficiario</t>
  </si>
  <si>
    <t>MODERADO (20)
IMPACTO: MODERADO (10) 
PROBABILIDAD: MEDIA (2)</t>
  </si>
  <si>
    <t>Acciones de control y seguimiento de auxilios de sostenimiento, auxiliaturas administrativas</t>
  </si>
  <si>
    <t xml:space="preserve">Número de seguimientos realizados </t>
  </si>
  <si>
    <t>2/semestre académico</t>
  </si>
  <si>
    <t>PROCESO: CONTRATACIÓN</t>
  </si>
  <si>
    <r>
      <t xml:space="preserve">OBJETIVO DEL PROCESO: </t>
    </r>
    <r>
      <rPr>
        <sz val="11"/>
        <rFont val="Humanst521 BT"/>
        <family val="2"/>
      </rPr>
      <t>Contratar, apoyar, asesorar y capacitar a las diferentes Unidades Académico Administrativas y a la alta Dirección en el proceso de contratación de la Universidad Industrial de Santander conforme a los principios, políticas, procedimientos, facultades y competencias estipuladas en el Estatuto de Contratación vigente, con su correspondiente reglamentación.</t>
    </r>
  </si>
  <si>
    <t>Falencias en el rol de asesor y apoyo  para las diferentes UAA</t>
  </si>
  <si>
    <t xml:space="preserve">Falencias en las indicaciones y pasos a seguir para la contratación de bienes y servicios. </t>
  </si>
  <si>
    <t xml:space="preserve"> División de Contratación</t>
  </si>
  <si>
    <t xml:space="preserve">Desconocimiento de los temas manejados por parte del personal del proceso de Contratación </t>
  </si>
  <si>
    <t xml:space="preserve">*Incumplimiento de normativa Interna y Externa
*Inadecuada Contratación 
*Sanciones Legales
      </t>
  </si>
  <si>
    <t>10 MODERADO</t>
  </si>
  <si>
    <t>1  BAJA</t>
  </si>
  <si>
    <t>10 REDUCIR</t>
  </si>
  <si>
    <t>* Difusión de documentación del proceso en la página Web institucional
* Control selectivo
* Capacitaciones al personal administrativo sobre Estatuto de contratación, etapas de contratación, diligenciamiento de formatos, entre otros.
* Asesoría y acompañamiento  a través de  diferentes medios, a las U.A.A. en temas jurídicos de Contratación
* Documento actualizado de preguntas frecuentes</t>
  </si>
  <si>
    <t xml:space="preserve">10 BAJA </t>
  </si>
  <si>
    <t xml:space="preserve">No se da respuesta oportuna  a las solicitudes de asesoría de las UAA </t>
  </si>
  <si>
    <t>Eventualidades generadas por condiciones de orden público, ambiental o emergencia sanitaria</t>
  </si>
  <si>
    <t>Falencias en el proceso de Contratación</t>
  </si>
  <si>
    <t>Fallas en la etapa pre contractual, contractual y pos contractual al momento de hacer un contrato</t>
  </si>
  <si>
    <t>Las Unidades Académico Administrativas y la División de Contratación</t>
  </si>
  <si>
    <t xml:space="preserve">Inadecuada planeación para la ejecución de contratos ocacionando re procesos </t>
  </si>
  <si>
    <t xml:space="preserve"> 
*Inadecuada ejecución de contratos
*Hallazgos en auditorias internas y externas
*Procesos de convocatorias desiertas</t>
  </si>
  <si>
    <t>20 GRAVE</t>
  </si>
  <si>
    <t>2 MEDIA</t>
  </si>
  <si>
    <t>40 IMPORTANTE REDUCIR</t>
  </si>
  <si>
    <t xml:space="preserve">*Difusión de información en la página web institucional
*Capacitaciones  al personal administrativo sobre Estatuto de contratación, etapas de contratación, diligenciamiento de formatos, entre otros.
* Asesorar a través de  diferentes medios, a las U.A.A. en temas de Contratación
* Control Selectivo </t>
  </si>
  <si>
    <t>40 MEDIA</t>
  </si>
  <si>
    <t>Realizar comunicaciones, infografías, correos u otros que contribuyan a fortalecer el desarrollo de la etapa precontractual, contractual y los contractual por parte de las diferentes U.A.A.</t>
  </si>
  <si>
    <t>Líder del proceso de la División  de Contratación</t>
  </si>
  <si>
    <t>Julio de 2023</t>
  </si>
  <si>
    <t>Comunicaciones, infografías o correos enviados</t>
  </si>
  <si>
    <t>Cambios esporádicos en la normativa</t>
  </si>
  <si>
    <t>Falencias en seguimiento a los contratos</t>
  </si>
  <si>
    <t xml:space="preserve">Los funcionarios asignados para realizar las actividades precontractuales, contractuales y los contractuales, no siguen los lineamientos definidos por la División de Contratación </t>
  </si>
  <si>
    <t>Rotación constante de personal en las diferentes unidades académico administrativas</t>
  </si>
  <si>
    <t>Falencia en la gestión de la plataforma de proveedores</t>
  </si>
  <si>
    <t>Fallas técnicas, administrativas y de seguridad de la información en la plataforma</t>
  </si>
  <si>
    <t>División de Contratación 
División de Servicios de información</t>
  </si>
  <si>
    <t xml:space="preserve">Malas practicas en el manejo  de  la información 
</t>
  </si>
  <si>
    <t>Falta de definición de políticas y procedimientos de seguridad de la información, publicada en la plataforma de proveedores</t>
  </si>
  <si>
    <t xml:space="preserve">*Incumplimiento legal
*PQRDSR para la Universidad
*Pérdida de credibilidad de la Universidad.
*PQRDSR para la División de Contratación
</t>
  </si>
  <si>
    <t>1 BAJA</t>
  </si>
  <si>
    <t xml:space="preserve">* Asignación del rol de administrador de la plataforma
* Disponibilidad de seguridad perimetral para la red LAN institucional
*Validación permanente de la plataforma, por parte del administrador 
*Los dispuestos por la División de Servicios de Información.
*Cambio de contraseña automáticamente para quienes tienen el ron de administración de plataforma de proveedores </t>
  </si>
  <si>
    <t xml:space="preserve">División de Contratación 
División de </t>
  </si>
  <si>
    <t>Demora en la activación de los proveedores en el sistema financiero</t>
  </si>
  <si>
    <t>Alto volumen de registro de proveedores en la plataforma por las  Unidad Académico Administrativas</t>
  </si>
  <si>
    <t>Actualizar el documento Preguntas Frecuentes para proveedores</t>
  </si>
  <si>
    <t>Líder del proceso de la División de Contratación</t>
  </si>
  <si>
    <t>Documento publicado</t>
  </si>
  <si>
    <t>División de Servicios de información</t>
  </si>
  <si>
    <t>Fallas en los servidores que almacena la información de la plataforma de proveedor de Universidad</t>
  </si>
  <si>
    <t>Baja infraestructura que respalden la información que almacena la plataforma de proveedores</t>
  </si>
  <si>
    <t xml:space="preserve">Falencia en la publicación oportuna de los documentos precontractuales, contractuales y post contractuales de los contatos en las plataformas técnologicas, dispuestas por los entes externos </t>
  </si>
  <si>
    <t xml:space="preserve">Fallas en el registro y cargue de documentos de los contratos a las plataformas dispuestas por los entes externos o extemporaneidad en el registro  </t>
  </si>
  <si>
    <t>Unidades Academico Administrativa y proyectos
División de Contratación</t>
  </si>
  <si>
    <t>Demora en el cargue de documentos por parte de las unidades academico administrativas</t>
  </si>
  <si>
    <t>Eventualidades con los contratistas en cuanto a la documentación</t>
  </si>
  <si>
    <t>*Hallazgos detectados por los entes de control.
*Sanciones administrativas, disciplinarias, fiscales o penales a servidores públicos involucrados
*Incumplimiento de normativa Interna y Externa</t>
  </si>
  <si>
    <t xml:space="preserve">*Alertas automáticas de documentos faltantes a traves de correos electronicos
* Reporte de seguimiento de los  contratos registrados en la plataforma nuevas versiones para realizar el registro en las plataformas de los entes externos 
*Envión de correos a las UAA según el seguimiento de documentos faltantes en la plataforma nuevas versiones para efectuar la terminación de los contratos en las plataformas de los entes externos </t>
  </si>
  <si>
    <t xml:space="preserve">Sencibilizar el cargue oportuno de la documentación de los contratos </t>
  </si>
  <si>
    <t>Correo electrónico</t>
  </si>
  <si>
    <t xml:space="preserve">Inconsistencia en la información de los documentos </t>
  </si>
  <si>
    <t xml:space="preserve"> Formatos mal diligenciados </t>
  </si>
  <si>
    <t xml:space="preserve">Cargue de documentación erronea
</t>
  </si>
  <si>
    <t>Falta de verificación de documentos por parte de las unidades academico administrativa</t>
  </si>
  <si>
    <t xml:space="preserve">Falencias en la gestión del plan de adquisiciones </t>
  </si>
  <si>
    <t xml:space="preserve">Falencias en la programación presupuestal que afecta el plan de adquisiciones </t>
  </si>
  <si>
    <t xml:space="preserve">Por generación de nuevos proyectos </t>
  </si>
  <si>
    <t>*Alerta sobre inclución o no del contrato en el  PAA, a traves del sistema financiero 
* Capacinación anual sobre programación presupuestal (planeación)</t>
  </si>
  <si>
    <t>Publicar el cronograma en la pagina web</t>
  </si>
  <si>
    <t xml:space="preserve">Por falta de actualización periodica del plan de adquisiciones en las plataformas dispuestas por el ente externo </t>
  </si>
  <si>
    <t>Elaborar y socializar documento con las pautas para la actualización del plan de adquisiones</t>
  </si>
  <si>
    <t>PROCESO: GESTIÓN DE LA CALIDAD ACADÉMICA</t>
  </si>
  <si>
    <r>
      <t xml:space="preserve">OBJETIVO DEL PROCESO: </t>
    </r>
    <r>
      <rPr>
        <sz val="11"/>
        <rFont val="Humanst521 BT"/>
        <family val="2"/>
      </rPr>
      <t>Garantizar el mejoramiento continuo de la calidad académica de la UIS.</t>
    </r>
  </si>
  <si>
    <t>Pérdida de la acreditación institucional de la universidad</t>
  </si>
  <si>
    <t>Concepto no favorable del CNA para la renovación de la acreditación institucional que otorga el MEN</t>
  </si>
  <si>
    <t>UIS</t>
  </si>
  <si>
    <t>Insuficiencia en el cumplimiento de las características de alta calidad institucional establecidas por el CNA.</t>
  </si>
  <si>
    <t>Deterioro de las fortalezas detectadas en el proceso de acreditación anterior. 
Incumplimiento del plan de mejoramiento institucional o ineficacia del mismo.</t>
  </si>
  <si>
    <t xml:space="preserve">*Ausencia de seguimiento a la ejecución del plan de mejoramiento institucional
*Falta de políticas, estrategias, procesos, entre otros, que respondan a las exigencias y necesidades del entorno
*Falta de un Plan de Desarrollo Institucional 
*Ausencia de seguimiento a la ejecución del Plan de Desarrollo Institucional 
</t>
  </si>
  <si>
    <t xml:space="preserve">*Pérdida de visibilidad y prestigio
*Pérdida de reconocimiento y posicionamiento regional, nacional e internacional
*Pérdida de recursos gubernamentales que se priorizan para las IES acreditadas 
*Pérdida de representatividad ante el MEN
*Pérdida de competitividad
</t>
  </si>
  <si>
    <t>Seguimiento al plan de mejoramiento derivado de los resultados de la acreditación institucional.</t>
  </si>
  <si>
    <t>MODERADO (20)
Probabilidad: baja (1)
Impacto: Grave (20)</t>
  </si>
  <si>
    <t>REDUCIR EL RIESGO</t>
  </si>
  <si>
    <t>Seguimiento al plan de desarrollo Institucional.</t>
  </si>
  <si>
    <t>Pérdida de la acreditación de los programas académicos</t>
  </si>
  <si>
    <t>Concepto no favorable del CNA para la acreditación o la renovación de la acreditación de programas académicos por parte del MEN</t>
  </si>
  <si>
    <t>Dirección de la Universidad
Unidad Académica</t>
  </si>
  <si>
    <t xml:space="preserve">Insuficiencia en el cumplimiento de las características de alta calidad establecidas por el CNA para programas académicos. </t>
  </si>
  <si>
    <t>GENERALES
*Falta de un plan de gestión de la unidad académica articulado con los propósitos institucionales, así como con las expectativas y necesidades del programa académico
RENOVACIÓN DE LA ACREDITACIÓN
*Deterioro de las fortalezas detectadas en el proceso de acreditación anterior.
*Incumplimiento del plan de mejoramiento del programa o ineficacia del mismo 
*Falta de articulación del plan de mejoramiento del programa con el sistema de planificación institucional.</t>
  </si>
  <si>
    <t xml:space="preserve">*Pérdida de visibilidad y prestigio
*Pérdida de reconocimiento y posicionamiento regional, nacional e internacional
*Pérdida de competitividad ante programas similares.
</t>
  </si>
  <si>
    <t>Actualización del plan de mejoramiento  fruto de la autoevaluación para atender los resultados de la  evaluación externa (pares académicos) y la evaluación integral (CNA).</t>
  </si>
  <si>
    <r>
      <t xml:space="preserve">TOLERABLE (10)
Probabilidad: Baja (1)
Impacto: Moderado (10) </t>
    </r>
    <r>
      <rPr>
        <sz val="10"/>
        <color indexed="10"/>
        <rFont val="Humanst521 BT"/>
        <family val="2"/>
      </rPr>
      <t xml:space="preserve"> </t>
    </r>
    <r>
      <rPr>
        <sz val="10"/>
        <rFont val="Humanst521 BT"/>
        <family val="2"/>
      </rPr>
      <t xml:space="preserve">
</t>
    </r>
  </si>
  <si>
    <t>Seguimiento al  plan de mejoramiento del programa.</t>
  </si>
  <si>
    <t xml:space="preserve">Planes de gestión acordes con los propositos institucionales y  las expectativas y necesidades del programa académico </t>
  </si>
  <si>
    <t>Pérdida del registro calificado de los programas académicos</t>
  </si>
  <si>
    <t>Falta del registro calificado, el cual es el aval del MEN que demuestra que los programas académicos cumplen con las condiciones de calidad para su ofrecimiento y desarrollo.</t>
  </si>
  <si>
    <t>Unidad Académica</t>
  </si>
  <si>
    <t>Incumplimiento de las condiciones de calidad para ofrecer y desarrollar programas académicos.</t>
  </si>
  <si>
    <t>*Falta de una propuesta curricular acorde con las condiciones de calidad de los programas 
*Insuficiencia de recursos académicos y de infraestructura física para el desarrollo del programa</t>
  </si>
  <si>
    <t>Imposibilidad para ofrecer el programa
Pérdida de oportunidades en el área de conocimiento del programa
Pérdida de imagen y visibilidad Institucional</t>
  </si>
  <si>
    <t>Evaluación del Proyecto Educativo de cada Programa por CEDEDUIS y Planeación.</t>
  </si>
  <si>
    <t xml:space="preserve">TOLERABLE (10)
Probabilidad: Baja (1)  
Moderado (10)  </t>
  </si>
  <si>
    <t>Realizar seguimiento del avance de los procesos de renovación de registro calificado.</t>
  </si>
  <si>
    <t>Vicerrectoría Académica</t>
  </si>
  <si>
    <t>Junio de 2024</t>
  </si>
  <si>
    <t>Porcentaje de programas académicos que deben finalizar proceso de renovación de registro calificado</t>
  </si>
  <si>
    <t>Según el número de programas académicos que deben finalizar el proceso de renovación del registro calificado de julio de 2023 a junio de 2024</t>
  </si>
  <si>
    <t>Incumplimiento del plazo establecido por el MEN para solicitar el registro calificado</t>
  </si>
  <si>
    <t xml:space="preserve">*Incumplimiento del cronograma previsto  
*Falta de capacitación del personal encargado del proceso.
*Desconocimiento de las consecuencias de no realizar la solicitud de registro calificado.
</t>
  </si>
  <si>
    <t>Seguimiento al desarrollo de los procesos de renovación de registro calificado por la Red de apoyo para el Mejoramiento y la Evaluación de los procesos académicos (RAEMA)</t>
  </si>
  <si>
    <t>Seguimiento a los plazos establecidos por el MEN y al estado de cada programa.</t>
  </si>
  <si>
    <t>PROCESO: JURÍDICO</t>
  </si>
  <si>
    <r>
      <t>OBJETIVO DEL PROCESO:</t>
    </r>
    <r>
      <rPr>
        <sz val="11"/>
        <rFont val="Humanst521 BT"/>
        <family val="2"/>
      </rPr>
      <t xml:space="preserve"> Asesorar y representar jurídicamente a la Universidad de forma oportuna y de acuerdo a la normatividad vigente, así como suministrar información y atender requerimientos solicitados por entes internos y/o externos.</t>
    </r>
  </si>
  <si>
    <t>Imposibilidad de representar  oportunamente a la Universidad.</t>
  </si>
  <si>
    <t>Situación en la cual la  Universidad no pueda atender oportunamente los requerimientos judiciales, extrajudiciales o administrativos, o inicar acciones extrajudiciales y judiciales.</t>
  </si>
  <si>
    <r>
      <t xml:space="preserve">Estudiantes
Abogados Externos y/o Asesor Jurídico.
Secretaria Oficinia Jurídica
</t>
    </r>
    <r>
      <rPr>
        <sz val="10"/>
        <rFont val="Humanst521 BT"/>
        <family val="2"/>
      </rPr>
      <t>Abogado Pasante
Unidades Académico-Administrativas
Servidores de la Universidad.</t>
    </r>
  </si>
  <si>
    <r>
      <t xml:space="preserve">No asistir a una diligencia judicial o administrativa.
</t>
    </r>
    <r>
      <rPr>
        <u/>
        <sz val="10"/>
        <rFont val="Arial"/>
        <family val="2"/>
      </rPr>
      <t/>
    </r>
  </si>
  <si>
    <t>Por no conocer la fecha y hora de la diligencia.</t>
  </si>
  <si>
    <t>Porque el Litisdata no  reporta oportunamente la informacion o la reporta errores en la informacion.</t>
  </si>
  <si>
    <r>
      <rPr>
        <sz val="10"/>
        <rFont val="Humanst521 BT"/>
        <family val="2"/>
      </rPr>
      <t xml:space="preserve">Pérdida de oportunidad para ejercer el derecho de defensa  y de ejercer las acciones </t>
    </r>
    <r>
      <rPr>
        <sz val="10"/>
        <color indexed="8"/>
        <rFont val="Humanst521 BT"/>
        <family val="2"/>
      </rPr>
      <t>en representación de la Universidad.
Sanciones y pérdidas económicas para la Universidad y/o para quien ejerce la representación.</t>
    </r>
  </si>
  <si>
    <t>ZONA DE RIESGO IMPORTANTE (40)</t>
  </si>
  <si>
    <t>Resumen de revisión diaria de Litisdata.
Formato Control de Correspondencia FJU-01.
Formato Control de Procesos Judiciales FJU-09 actualizado.             
Dos personas del proceso juridico revisan diarimente en forma independiente los datos suministrados por los informativos.
Realizar seguimiento aleatorio mensual a los controles establecidos.</t>
  </si>
  <si>
    <t>MODERADO (20)
Impacto: Grave (20)
Probabilidad: Baja (1)</t>
  </si>
  <si>
    <t>Asesora Jurídica</t>
  </si>
  <si>
    <t>01 de julio de 2023</t>
  </si>
  <si>
    <t>30 de junio de 2024</t>
  </si>
  <si>
    <t>No de seguimientos efectuados /No. de seguimientos programados x 100</t>
  </si>
  <si>
    <t>Porque las UAA no remiten oportunamente o de manera completa la información y documentación requerida.</t>
  </si>
  <si>
    <t>Por no consultar oportunamente el Litisdata en donde se encuentran los datos de fecha y hora de la diligencia.</t>
  </si>
  <si>
    <t xml:space="preserve"> Por cierre de la Universidad, o problemas de orden público que impida tener a disposición los documentos necesarios.</t>
  </si>
  <si>
    <t>Secretaria Jurídica</t>
  </si>
  <si>
    <t>No de correos enviados/ No de UAA x 100</t>
  </si>
  <si>
    <t>Imposibilidad de brindar asesoría jurídica oportuna a las UAA de la Universidad.</t>
  </si>
  <si>
    <t xml:space="preserve">No brindar asesoría jurídica en el tiempo requerido por las unidades académico administrativas, beneficiarias del proceso. </t>
  </si>
  <si>
    <t>Estudiantes
Abogados Externos y/o Asesor Jurídico.
Secretaria Oficinia Jurídica
Abogado Pasante
Unidades Académico-Administrativas
Servidores de la Universidad.</t>
  </si>
  <si>
    <t>Porque las solicitudes son complejas, confusas o imprecisas.</t>
  </si>
  <si>
    <t xml:space="preserve">
Requieren altos tiempos para brindar asesoría.
</t>
  </si>
  <si>
    <t xml:space="preserve">Pérdida de la oportunidad de desarrollar actividades misionales. 
Pérdida económica.
Deterioro de la imagen de la Universidad.
Mal ambiente institucional.
</t>
  </si>
  <si>
    <t xml:space="preserve">MEDIA (2) </t>
  </si>
  <si>
    <t xml:space="preserve">ZONA DE RIESGO MODERADO (20) </t>
  </si>
  <si>
    <t>Inducción y reinducción sobre lineamientos de Asesoría Jurídica.
Enviar por correo electrónico a las diferentes UAA, en el curso del semestre el folleto del instructivo sobre el Tramite ante la oficina Jurídica.</t>
  </si>
  <si>
    <t>TOLERABLE (10)
Impacto Moderado(10)
probabilidad baja (1)</t>
  </si>
  <si>
    <t xml:space="preserve">No recibir oportunamente la documentación o la solicitud presentada por parte de los beneficiarios de la asesoría. </t>
  </si>
  <si>
    <t>Por desconocimiento de los documentos soportes que deben adjuntar.</t>
  </si>
  <si>
    <t>Solicitudes imprevistas de carácter urgente o  teminos cortos que obligan a reprogramar las actividades planeadas.</t>
  </si>
  <si>
    <t>Porque los plazos y limites establecidos por la ley ante figuras tales como tutelas y derechos de petición son muy cortos y se les debe dar prioridad.</t>
  </si>
  <si>
    <t>Cierre de la universidad o problemas de orden público que imposibilite tener a disposición los documentos necesarios.</t>
  </si>
  <si>
    <t>Imposibilidad de suministrar oportunamente información solicitada por entes internos y/o externos</t>
  </si>
  <si>
    <t>No suministrar la información solicitada en el tiempo requerido por los entes internos y/o externos</t>
  </si>
  <si>
    <t>Porque las solicitudes de información son complejas, confusas o imprecisas.</t>
  </si>
  <si>
    <t xml:space="preserve">Se incrementa el tiempo para el suministro de la información
</t>
  </si>
  <si>
    <t xml:space="preserve">Pérdida de la oportunidad de desarrollar actividades misionales. 
Pérdida de oportunidad para ejercer el derecho de defensa  y de ejercer las acciones en representación de la Universidad.
Sanciones y pérdidas económicas para la Universidad y/o para quien ejerce la representación
Deterioro de la imagen de la Universidad.
Mal ambiente institucional.
</t>
  </si>
  <si>
    <t>Formato de Control de Correspondencia FJU.01
Realizar seguimiento aleatorio mensual a los controles establecidos.</t>
  </si>
  <si>
    <t xml:space="preserve">No recibir oportunamente la solicitud de información requerida por los entes externos y/o internos </t>
  </si>
  <si>
    <t xml:space="preserve">La solicitud es recibida por una UAA la cual debe suministrar la información </t>
  </si>
  <si>
    <t>Porque los plazos y limites establecidos por la ley o las autoridades judiciales ante figuras tales como tutelas y derechos de petición son muy cortos e improrrogales y se les debe dar prioridad.</t>
  </si>
  <si>
    <t>Cierre de la universidad o problemas de orden público que impidan acceder a los documentos necesarios para suministrar la información requerida</t>
  </si>
  <si>
    <t>PROCESO: PLANEACIÓN INSTITUCIONAL</t>
  </si>
  <si>
    <r>
      <t xml:space="preserve">OBJETIVO DEL PROCESO: </t>
    </r>
    <r>
      <rPr>
        <sz val="11"/>
        <rFont val="Humanst521 BT"/>
        <family val="2"/>
      </rPr>
      <t xml:space="preserve">Asesorar y apoyar la planificación institucional, en el horizonte de la Misión, Objetivos y Políticas establecidas por el Consejo Superior, el Consejo Académico y el Rector. </t>
    </r>
  </si>
  <si>
    <t>Falencias en la asesoría prestada a las UAA</t>
  </si>
  <si>
    <t xml:space="preserve">Falencias en el momento de asesorar a las unidades para la elaboración de propuestas, proyectos o presupuesto por suministrar información errónea o incompleta </t>
  </si>
  <si>
    <t>UAA 
(al proporcionar información inadecuada)
Planeación</t>
  </si>
  <si>
    <t>Desconocimiento de los temas manejados según la asesoría solicitada</t>
  </si>
  <si>
    <t xml:space="preserve">Falta de capacitación del profesional a cargo de dar la asesoría </t>
  </si>
  <si>
    <t>Pagos por sanciones o multas impuestas a la institución o a sus funcionarios
Deterioro de la imagen Institucional o del proceso 
Afectaciones a la ejecución presupuestal</t>
  </si>
  <si>
    <t>Inducción a nuevos funcionarios en temas como sistema de gestión de calidad del proceso, estructura y funcionamiento de la unidad, página web de Planeación.</t>
  </si>
  <si>
    <t>REDUCIR
EVITAR</t>
  </si>
  <si>
    <t>Personal que no cumple con el perfil profesional acorde con el cargo</t>
  </si>
  <si>
    <t>Contratación de personal con cumplimiento del perfil pertinente para desarrollar las actividades de asesoría en el área correspondiente</t>
  </si>
  <si>
    <t>Socialización de lineamientos institucionales en la solicitud de información a las UAA</t>
  </si>
  <si>
    <t>La información de entrada (insumo) esta incompleta o errada</t>
  </si>
  <si>
    <t>La información que proviene de cada una de las UAA no cumple con los requerimientos establecidos</t>
  </si>
  <si>
    <t>Falta de lineamientos institucionales para el reporte de información o conocimiento por parte del responsable de reporte de la información desde las UAA</t>
  </si>
  <si>
    <t>Revisión de la información por parte de los funcionarios de Planeación sobre los datos suministrados por las UAA</t>
  </si>
  <si>
    <t>La información disponible en Planeación no se encuentra actualizada</t>
  </si>
  <si>
    <t>Falta de oportunidad en el tratamiento de la información</t>
  </si>
  <si>
    <t>Codificación de planos definitivos</t>
  </si>
  <si>
    <t>Digitalización de planos definitivos</t>
  </si>
  <si>
    <t>Elaboración y revisión del reporte en excel de información de áreas físicas para cargue en SACES - MEN por parte de Vicerrectoría Académica</t>
  </si>
  <si>
    <t>Falencias en el reporte de cifras institucionales</t>
  </si>
  <si>
    <t>Errores en los reportes de cifras institucionales por suministrar información errónea,  incompleta o fuera de los límites de tiempo establecidos por norma</t>
  </si>
  <si>
    <t>La entrada de la información (insumo) esta incompleta o errada</t>
  </si>
  <si>
    <t>La información que proviene de cada una de las UAA no cumple con los requerimientos establecidos o hay subregistro.</t>
  </si>
  <si>
    <t>Falta de conocimiento por parte del responsable de reporte de la información desde las UAA</t>
  </si>
  <si>
    <t>Seguimiento del cronograma con fechas de corte para el registro de la información en SNIES</t>
  </si>
  <si>
    <t>Reuniones de actualización con las unidades responsables de reportar información crítica para emisión de cifras institucionales</t>
  </si>
  <si>
    <t>Jefe y profesionales de UIAES</t>
  </si>
  <si>
    <t>Número de reuniones</t>
  </si>
  <si>
    <t>Inadecuada administración de los sistemas por parte de los responsables de alimentar las bases de datos.</t>
  </si>
  <si>
    <t>Falta de capacitación de los encargados de alimentar las bases de datos</t>
  </si>
  <si>
    <t xml:space="preserve">Envío de solicitudes a las UAA con instrucciones y plantillas para reporte de información </t>
  </si>
  <si>
    <t>Revisión y validación de la información estadística por parte de los funcionarios de UIAES sobre los datos suministrados por las UAA a través de correo electrónico y formatos excel</t>
  </si>
  <si>
    <t>Consultas en los sistemas de información con resultados diferentes para la misma solicitud</t>
  </si>
  <si>
    <t>Varios sistemas manejando el mismo tipo de población pero con diferentes variables sin intercomunicarse</t>
  </si>
  <si>
    <t>Consulta unificada asociada a los sistemas  de información institucionales</t>
  </si>
  <si>
    <t>Falta de datos para consolidar la información en UIAES</t>
  </si>
  <si>
    <t>Falta de oportunidad en el reporte de información por parte de las UAA.</t>
  </si>
  <si>
    <t>Revisión por parte de los funcionarios de UIAES para verificar la alimentación de las bases de datos en SNIES y en UIS en Cifras</t>
  </si>
  <si>
    <t>Revisión de la consistencia de la información frente a las series históricas</t>
  </si>
  <si>
    <t>Incumplimiento de los tiempos establecidos según normativa para los reportes a cargo de UIAES</t>
  </si>
  <si>
    <t>Auditorias externas del MEN para verificar la calidad de la información reportada por las UAA.</t>
  </si>
  <si>
    <t>Falta de oportunidad en el procesamiento y cargue de información por parte de UIAES</t>
  </si>
  <si>
    <t>Inadecuado proceso de planificación institucional</t>
  </si>
  <si>
    <t>El proceso de planificación institucional consta de dos momentos, mediano plazo (Plan de Desarrollo Institucional) y corto plazo (Programación Anual: Programa de gestión, programación presupuestal y POAI) durante los cuales se pueden presentar fallas.</t>
  </si>
  <si>
    <t>UAA</t>
  </si>
  <si>
    <t>No se incluyen temas estratégicos en el PDI</t>
  </si>
  <si>
    <t>No se tienen en cuenta los grupos de interés para la construcción del PDI</t>
  </si>
  <si>
    <t>No se cuenta con una metodología adecuada para la construcción del PDI.</t>
  </si>
  <si>
    <t>Información inadecuada para la toma de decisiones
Deterioro de la imagen Institucional</t>
  </si>
  <si>
    <t>La metodología para la construcción del PDI es aprobada por el Consejo Académico y propuesta por un equipo técnico.</t>
  </si>
  <si>
    <t>EVITAR</t>
  </si>
  <si>
    <t>Generación de cápsulas informativas de programa de gestión</t>
  </si>
  <si>
    <t>Profesionales de Planeación</t>
  </si>
  <si>
    <t>Número de cápsulas informativas socializadas</t>
  </si>
  <si>
    <t>PDI y PI aprobados por Consejo Superior</t>
  </si>
  <si>
    <t>Sobreestimar los ingresos 
Subestimar los gastos</t>
  </si>
  <si>
    <t>Realizar una proyección deficiente de los ingresos o gastos por omisión o exceso.</t>
  </si>
  <si>
    <t>La información que proviene de entidades externas (MEN y Secretaría de Hacienda Departamental) y de cada una de las UAA no refleja la situación real en cuanto a los rubros o su monto.</t>
  </si>
  <si>
    <t>Lineamientos presupuestales, de gestión y de inversión aprobados por el Consejo Superior</t>
  </si>
  <si>
    <t>Consulta del comportamiento de las variables macroeconómicas a lo largo del año.</t>
  </si>
  <si>
    <t>Difusión a lideres de UAA y profesionales de apoyo del proceso de planificación anual</t>
  </si>
  <si>
    <t>Capacitaciones a las UAA respecto a presupuesto y programa de gestión</t>
  </si>
  <si>
    <t>Consulta ejecución presupuestal del año (fondo común)</t>
  </si>
  <si>
    <t>Comparación entre el presupuesto proyectado y el histórico del fondo común</t>
  </si>
  <si>
    <t>Viabilizar proyectos con una relación costo/beneficio negativa o con impacto no cuantificado sobre los recursos de funcionamiento.</t>
  </si>
  <si>
    <t>La información que proviene de cada una de las UAA no refleja la situación real en cuanto a los rubros considerados  o su monto.
Por necesidad de tomar las decisiones en menos tiempo (improvisación).
Falta de capacidad del gestor y del evaluador.</t>
  </si>
  <si>
    <t xml:space="preserve">Revisión del presupuesto programado en recursos del balance </t>
  </si>
  <si>
    <t>Análisis de la versión ajustada del presupuesto vs la versión inicial programada por las UAA - (Documento de trabajo)</t>
  </si>
  <si>
    <t>Reuniones de revisión y retroalimentación de información entre Planeación y la alta dirección para determinar los ajustes necesarios a las propuestas de presupuesto y programa de gestión</t>
  </si>
  <si>
    <t>Retroalimentación de información de la Comisión segunda del Consejo Superior</t>
  </si>
  <si>
    <t>Sistemas de información financiero y de programa de gestión como soporte al proceso de programación anual</t>
  </si>
  <si>
    <t>Propuesta de prioridades para elaboración de proyectos de gestión</t>
  </si>
  <si>
    <t>Observaciones registradas en el sistema de programa de gestión sobre los proyectos formulados por las UAA.</t>
  </si>
  <si>
    <t>Planteamiento de propuestas que no cumplen con los criterios de proyectos de mejoramiento de la gestión  (ac. CS 032 de 2002)</t>
  </si>
  <si>
    <t>Falta de capacitación de los responsables de formular y ejecutar los proyectos de gestión</t>
  </si>
  <si>
    <t>Identificación de los riesgos que pueden afectar proyectos de gestión como parte de la descripción del proyecto, en el sistema del programa de gestión</t>
  </si>
  <si>
    <t>Proyectos de gestión que no se ejecutan o no se gestionan oportunamente las modificaciones necesarias.</t>
  </si>
  <si>
    <t>Falta de capacidad y seguimiento por parte del gestor</t>
  </si>
  <si>
    <t>Falta de seguimiento por parte de la unidad responsable a nivel institucional</t>
  </si>
  <si>
    <t>Seguimiento de los proyectos de gestión aprobados para la vigencia por parte de las UAA y la Dirección de Control Interno y Evaluación de Gestión</t>
  </si>
  <si>
    <t xml:space="preserve">Inadecuada o nula identificación de riesgos asociados los proyectos  </t>
  </si>
  <si>
    <t xml:space="preserve">Falta de análisis de posibles eventualizades que se puedan presentar en el desarrollo de las actividades asociadas al proyecto </t>
  </si>
  <si>
    <t xml:space="preserve">Falta de capacitación de los funcionarios que formulan los proyectos </t>
  </si>
  <si>
    <t xml:space="preserve">Análsis de riesgos identificados para Acciones de mejora, Acciones correctivas y gestión del cambio </t>
  </si>
  <si>
    <t>Falencias en la gestión de proyectos de inversión</t>
  </si>
  <si>
    <t>Pérdida de recursos destinados para proyectos de inversión por la no asignación a tiempo de recursos provenientes de Ordenanza.</t>
  </si>
  <si>
    <t>UAA
IPRED
Planeación UIS</t>
  </si>
  <si>
    <t>No se presentan propuestas para ser financiadas  por estos recursos en las fechas establecidas</t>
  </si>
  <si>
    <t>No se identifican proyectos que cumplan con los lineamientos para ser financiados con estos recursos</t>
  </si>
  <si>
    <t>Afectaciones a la ejecución presupuestal
Deterioro de la calidad académica y administrativa</t>
  </si>
  <si>
    <t>Propuestas de inversión para ser presentadas</t>
  </si>
  <si>
    <t xml:space="preserve">EVITAR </t>
  </si>
  <si>
    <t>Asesorias a las UAA en temas de formulación de proyectos de inversión</t>
  </si>
  <si>
    <t xml:space="preserve">Preparar mediante asesoría a las unidades competentes para formular proyectos maduros desde el punto de vista técnico, viables financieramente y alineados con las necesidades estratégicas de la Universidad, para que presenten los proyectos de inversión pertinentes ante la Gobernación de Santander </t>
  </si>
  <si>
    <t xml:space="preserve">No son aceptadas las propuestas presentadas para ser financiadas por estas fuentes de financiación    </t>
  </si>
  <si>
    <t>No existe una base de propuestas que cumplan con lineamientos para ser financiados con estos recursos</t>
  </si>
  <si>
    <t>Seguimiento de los proyectos presentados a la Gobernación desde su radicación hasta el giro de los recursos</t>
  </si>
  <si>
    <t xml:space="preserve">Cumplimiento del Procedimiento Institucional para la planeación y aprobación de la inversión. </t>
  </si>
  <si>
    <t>PROCESO: PUBLICACIONES</t>
  </si>
  <si>
    <r>
      <t xml:space="preserve">OBJETIVO DEL PROCESO: </t>
    </r>
    <r>
      <rPr>
        <sz val="11"/>
        <rFont val="Humanst521 BT"/>
        <family val="2"/>
      </rPr>
      <t xml:space="preserve"> Ofrecer servicios editoriales, de artes gráficas y de difusión, mediante el uso de tecnologías y talento humano calificados, para contribuir a la generación del conocimiento y a la conservación y la reinterpretación de la cultura, de manera que sea accesible a la comunidad.</t>
    </r>
  </si>
  <si>
    <t>Déficit de ingresos en 
los fondos especiales</t>
  </si>
  <si>
    <t>Disminución de los ingresos en el 
fondo especial de la División de 
Publicaciones y de la Tienda 
Universitaria</t>
  </si>
  <si>
    <t>División de 
Publicaciones
Comunidad UIS y 
la comunidad en 
general_x000D_</t>
  </si>
  <si>
    <t>Disminución de los 
trabajos realizados 
en el área de 
producción</t>
  </si>
  <si>
    <t>Disminución de 
solicitudes de las 
UAA y de clientes 
externos</t>
  </si>
  <si>
    <t>Cambios de 
hábitos de 
consumo y 
paros 
estudiantile</t>
  </si>
  <si>
    <t>Pérdida de recursos 
financieros</t>
  </si>
  <si>
    <t>Ejecución de la Resolución n.° 1035 de 
2003_x000D_</t>
  </si>
  <si>
    <t>EFECTIVIDAD MEDIA (4) = EFICACIA MEDIA (2) + EFICIENCIA MEDIA (2</t>
  </si>
  <si>
    <t>Gestionar publicidad de la 
División de Publicaciones_x000D_</t>
  </si>
  <si>
    <t>Jefe de la División de 
Publicaciones</t>
  </si>
  <si>
    <t>30 de junio de 2023</t>
  </si>
  <si>
    <t>Número de publicaciones 
en redes sociales en un 
año</t>
  </si>
  <si>
    <t>45 
publicaciones 
al año</t>
  </si>
  <si>
    <t xml:space="preserve">Solicitar el pago 
anticipado de los trabajos </t>
  </si>
  <si>
    <t>Profesional de 
produccción</t>
  </si>
  <si>
    <t xml:space="preserve"> 30 de junio de 2024</t>
  </si>
  <si>
    <t xml:space="preserve"> Informe de cartera</t>
  </si>
  <si>
    <t>30 % de cartera</t>
  </si>
  <si>
    <t>Austeridad en el gasto</t>
  </si>
  <si>
    <t>Reportar el efectivo del 
fondo especial de la 
División de Publicaciones 
y de la Tienda 
Universitaria</t>
  </si>
  <si>
    <t>Profesional 
administrativa y 
profesional de la 
Tienda Universitaria</t>
  </si>
  <si>
    <t>Informe del efectivo de los fondos especiales</t>
  </si>
  <si>
    <t>Ejecución del presupuesto del fondo 
especial de la División de Publicaciones y de la Tienda Universitaria</t>
  </si>
  <si>
    <t>Disminución de las 
ventas de libros y 
de otros productos 
institucionales</t>
  </si>
  <si>
    <t>Por protestas y 
paros 
estudiantiles</t>
  </si>
  <si>
    <t>Ampliación del portafolio de productos en la tienda virtual de Facebook y en el WhatsApp Business</t>
  </si>
  <si>
    <t>Incluir nuevos productos 
para la venta en La Tienda 
Universitaria</t>
  </si>
  <si>
    <t>Profesional de la Tienda Universitaria</t>
  </si>
  <si>
    <t>Informe detallado de 
ventas de los libros de la 
Editorial UIS</t>
  </si>
  <si>
    <t>Seguimiento a las ventas de libros 
electrónicos en formato epub utilizando la plataforma Bookwire, desde donde se realiza la comercialización por diferentes canales, tales como Amazon, Kindle Shop, Apple iBooks Store, Tolino o Divivib, Librería de la U y Google Books.</t>
  </si>
  <si>
    <t xml:space="preserve">Reportar las ventas de los 
libros de la Editorial UIS </t>
  </si>
  <si>
    <t>Seguimiento a la lectura (usos) y a la 
venta de libros electrónicos por la 
plataforma de e-Libro a través de 
Bibliotecas.</t>
  </si>
  <si>
    <t>Atención de solicitudes por correo 
electrónico y por redes sociales</t>
  </si>
  <si>
    <t>Reportar las ventas de los 
productos institucionales</t>
  </si>
  <si>
    <t xml:space="preserve"> 30 de junio de 2024_x000D_</t>
  </si>
  <si>
    <t>Informe detallado de 
ventas de los productos 
institucionales</t>
  </si>
  <si>
    <t>Ofrecer métodos de pago virtuales 
como el pago por PSE por medio del 
sistema de recaudo general establecido por la Universidad.</t>
  </si>
  <si>
    <t>Seguimiento a las ventas de los 
productos institucionales._x000D_</t>
  </si>
  <si>
    <t>Disminución de la visibilidad de la editorial universitaria</t>
  </si>
  <si>
    <t>Pocos libros publicado por la UIS y 
poca difusión y comercialización de las 
obras científicas, literarias, artísticas y 
demás material impreso con el fin de 
que sean conocidas por la comunidad 
en genera</t>
  </si>
  <si>
    <t>División de 
Publicaciones
Comunidad UIS y 
la comunidad en 
genera</t>
  </si>
  <si>
    <t>Propuestas en espera de revisión ortotipográfica y de estilo</t>
  </si>
  <si>
    <t>Insuficiencia de personal para la corrección</t>
  </si>
  <si>
    <t>Disminución de los ingresos en el fondo especial de la División de Publicaciones</t>
  </si>
  <si>
    <t>Pérdida de la 
visibilidad de 
producción 
intelectual de la UIS 
y pérdida de los 
recursos financieros</t>
  </si>
  <si>
    <t>Participación en espacios feriales del 
libro y otros eventos académicos _x000D_</t>
  </si>
  <si>
    <t>EFECTIVIDAD MEDIA (4) = EFICACIA MEDIA (2) + EFICIENCIA MEDIA (2)</t>
  </si>
  <si>
    <t>Participación en ferias</t>
  </si>
  <si>
    <t>Profesional de La Tienda Universitaria</t>
  </si>
  <si>
    <t>Informe de la participación en ferias</t>
  </si>
  <si>
    <t>Pocos canales de difusión y comercializació</t>
  </si>
  <si>
    <t>Disminución de los convenios</t>
  </si>
  <si>
    <t>Baja presencia en redes sociales</t>
  </si>
  <si>
    <t>Difusión de las ediciones UIS por redes sociales</t>
  </si>
  <si>
    <t>Distribución en diversos 
canales para las 
publicaciones UIS</t>
  </si>
  <si>
    <t>Informe de resultados de 
distribución en los diversos 
canales</t>
  </si>
  <si>
    <t>Seguimiento de las ventas resultado de la comercialización de los libros</t>
  </si>
  <si>
    <t>Profesional de La 
Tienda Universitaria y 
profesional de 
Ediciones</t>
  </si>
  <si>
    <t>Informe de actividad en redes sociales</t>
  </si>
  <si>
    <t>Paradas en la producción</t>
  </si>
  <si>
    <t xml:space="preserve">Paradas en la producción de los 
trabajos solicitados por los clientes </t>
  </si>
  <si>
    <t>Fallas en las máquinas</t>
  </si>
  <si>
    <t>Por deterioro y desgaste de partes no previsto en los 
mantenimientos</t>
  </si>
  <si>
    <t>Porque se prioriza el mantenimiento de la máquinas más críticas</t>
  </si>
  <si>
    <t>Por los recursos limitados</t>
  </si>
  <si>
    <t>Disminución de la 
oferta de los 
servicios editoriales, 
de artes gráficas y de 
difusión</t>
  </si>
  <si>
    <t>Programación del mantenimiento de las máquinas_x000D_</t>
  </si>
  <si>
    <t xml:space="preserve">Realizar el mantenimiento preventivo de las máquinas </t>
  </si>
  <si>
    <t>Profesional administrativa</t>
  </si>
  <si>
    <t xml:space="preserve">30 de junio de 2024 </t>
  </si>
  <si>
    <t xml:space="preserve">Reporte de mantenimiento preventivo de máquinas de produccción </t>
  </si>
  <si>
    <t>Problemas en la infraestructura</t>
  </si>
  <si>
    <t>Deterioro de las instalaciones</t>
  </si>
  <si>
    <t>Goteras y humedad</t>
  </si>
  <si>
    <t>Filtraciones de aguas lluvias que caen sobre y 
alrededor de las máquinas</t>
  </si>
  <si>
    <t>Reportes a través de correo 
electrónico sobre el estado actual de la infraestructura</t>
  </si>
  <si>
    <t>Realizar las solicitudes a la 
División de Planta Física, a 
través de la intranet y de 
correo electrónico</t>
  </si>
  <si>
    <t>Jefe de la División de Publicaciones</t>
  </si>
  <si>
    <t>Informe sobre el estado actual de la infraestructura 
de la División de 
Publicaciones_x000D_</t>
  </si>
  <si>
    <t>PROCESO: RECURSOS FÍSICOS</t>
  </si>
  <si>
    <r>
      <t xml:space="preserve">OBJETIVO DEL PROCESO: </t>
    </r>
    <r>
      <rPr>
        <sz val="11"/>
        <rFont val="Humanst521 BT"/>
        <family val="2"/>
      </rPr>
      <t>Garantizar las condiciones ambientales, de infraestructura física y de seguridad de las instalaciones de la Universidad, que permitan el correcto desarrollo de las actividades académico-administrativas.</t>
    </r>
  </si>
  <si>
    <t>Suspensión del fluido eléctrico debido a daños en la infraestructura eléctrica causando la interrupción en el desarrollo de las actividades académicas y administrativas</t>
  </si>
  <si>
    <t>Daño ocasionado en la infraestructura eléctrica que suministra energía a las instalaciones de la Universidad, interrumpiendo el desarrollo normal de las diferentes actividades académicas y administrativas</t>
  </si>
  <si>
    <t>Personal de la Institución
Maquinaria / Materiales
Agentes Externos (Personas, Empresas Prestadoras del Servicio de energía)</t>
  </si>
  <si>
    <t>Incidentes de orden público</t>
  </si>
  <si>
    <t>Daños a las subestaciones, circuitos y transformadores eléctricos a causa de Actos mal intensionados de terceros (AMIT).</t>
  </si>
  <si>
    <t> </t>
  </si>
  <si>
    <t>Incapacidad de la Universidad para garantizar el suministro eléctrico necesario para el desarrollo adecuado de las actividades académicas y administrativas</t>
  </si>
  <si>
    <t>Programa de mantenimiento predictivo y preventivo de los diferentes transformadores y subestaciones eléctricas.</t>
  </si>
  <si>
    <t>Ejecutar las acciones necesarias para realizar mantenimiento correctivo de las Redes, transformadores y/o subestaciones eléctricas de las Sedes de la Universidad.</t>
  </si>
  <si>
    <t>Coordinador Sede Barrancabermeja</t>
  </si>
  <si>
    <t xml:space="preserve">Plan de Mantenimiento preventivo y correctivo de los diferentes transformadores y subestaciones eléctricas </t>
  </si>
  <si>
    <t>Coordinador Sede Socorro</t>
  </si>
  <si>
    <t>Programa de Mantenimiento Predictivo, Preventivo y Correctivo no eficaz.</t>
  </si>
  <si>
    <t>Fallas en cuanto al cumplimiento de la programación - ejecución de las actividades de mantenimiento planteadas en el programa.</t>
  </si>
  <si>
    <t>Coordinadora Sede Málaga</t>
  </si>
  <si>
    <t>Coordinador Sede Barbosa</t>
  </si>
  <si>
    <t>Mantenimiento a redes, transformadores y/o subestaciones eléctricas</t>
  </si>
  <si>
    <t>Alta demanda de energía para garantizar el respaldo electrico necesario en las diversas labores misionales.</t>
  </si>
  <si>
    <t>Algunos edificios de la universidad no cuentan con plantas eléctricas de emergencia.</t>
  </si>
  <si>
    <t>Jefe División Planta Física</t>
  </si>
  <si>
    <t xml:space="preserve">Fallas en la atención oportuna de los servicio de mantenimientos y reparaciones eléctricas en las instalaciones de la Universidad. </t>
  </si>
  <si>
    <t>Demora en la atención de los requerimientos de mantenimiento eléctrico por parte de operarios (personal y contratista).</t>
  </si>
  <si>
    <t>Aumento demanda de solicitudes de reparación y manteniemiento de equipos e infraestructura eléctrica.</t>
  </si>
  <si>
    <t>Procedimientos de Contratación de personal conforme al perfil requerido para los diferentes cargos.
Selección de proveedores de acuerdo al Estatuto y Reglamentación de contratación y cumplimiento de calidad requerida.                                                                                                   ,                                                                                                                                                                                          Formación del personal conforme a la competencia requerida para el cargo.</t>
  </si>
  <si>
    <t>Ejecutar plan de formación para el personal del área de electricidad.</t>
  </si>
  <si>
    <t>Nivel de cumplimiento del Plan de Formación</t>
  </si>
  <si>
    <t>Personal técnico insuficiente para atender la demanda del servicio de mantenimiento y reparaciones eléctricas.</t>
  </si>
  <si>
    <t>Fallas en la calidad del servicio de mantenimiento y reparaciones eléctricas en las instalaciones de la Universidad.</t>
  </si>
  <si>
    <t xml:space="preserve">Fallas en las capacidades técnicas del personal que presta el servicio de mantenimientos y reparaciones eléctricas. </t>
  </si>
  <si>
    <t>Inseguridad en el Campus Universitario</t>
  </si>
  <si>
    <t>Vulnerabilidad en la seguridad del Campus Universitario. Ambientes inseguros que motivan el hurto de los bienes institucionales y de la Comunidad Universitaria; ataques a la integridad física de las personas  dentro del Campus y consumo y comercialización de sustancias psicoactivas.</t>
  </si>
  <si>
    <t>Personal de la Institución
Cuerpo de vigilancia
Agentes externos a la Comunidad Universitaria</t>
  </si>
  <si>
    <t>Agentes externos desestabilizadores del orden público, fuera del control interno</t>
  </si>
  <si>
    <t>Permanencia de personas  en los alrededores del Campus, generando ambientes de inseguridad interna y externa</t>
  </si>
  <si>
    <t>Ausencia de cerramiento perimetral necesario para brindar seguridad en el campus universitario.</t>
  </si>
  <si>
    <t>Pérdida económica.
Deterioro de la imagen institucional.
Ambientes de inseguridad no adecuados para el correcto desarrollo de las actividades misionales
Lesiones a la Comunidad Universitaria</t>
  </si>
  <si>
    <t>Grave (20)</t>
  </si>
  <si>
    <t>Media (2)</t>
  </si>
  <si>
    <t>Grave (40)</t>
  </si>
  <si>
    <t xml:space="preserve">Seguimiento a la seguridad del campus de la Sede Barrancabermeja (reuniones seguimiento).         </t>
  </si>
  <si>
    <t>IMPACTO: Moderado (10) x
PROBABILIDAD: Baja (1)
TOLERABLE (10)</t>
  </si>
  <si>
    <t xml:space="preserve">Hacer seguimiento periódocico y análisis de necesidades relacionadas con la seguridad en el campus Universitario </t>
  </si>
  <si>
    <t>Coordinador Sede Barrancabermeja
Coordinador Sede Socorro
Coordinadora Sede Málaga
Coordinador Sede Barbosa
Jefe División Planta Física</t>
  </si>
  <si>
    <t>Reporte de acciones adelantadas en cuanto a la seguridad de cada sede</t>
  </si>
  <si>
    <t>Mecanismos tecnológicos y logísticos de seguridad (Cámaras, talanqueras, torniquetes y/o sistema de ingreso visitantes)</t>
  </si>
  <si>
    <t>Ejecutar plan de formación para el personal de vigilancia externa y/o de planta de la Universidad sobre temas propios de su cargo.</t>
  </si>
  <si>
    <t>Fallas en la supervisión de las actividades operativas ejecutadas por el cuerpo de vigilancia</t>
  </si>
  <si>
    <t>Evaluar mensualmente el servicio de vigilancia prestado por la empresa de seguridad.</t>
  </si>
  <si>
    <t>Falta de cultura por parte de la Comunidad interna y externa ante el cumplimiento de los protocolos de seguridad dispuestos.</t>
  </si>
  <si>
    <t>No acatamiento de las normas de seguridad respecto al ingreso y permanencia en el campus universitario</t>
  </si>
  <si>
    <t>Fallas en la comunicación</t>
  </si>
  <si>
    <t>Realizar inducción y/o dar a conocer a la comunidad universitaria los protocolos de seguridad implementados en Sede Socorro y Sede Barbosa.</t>
  </si>
  <si>
    <t>Falta de cultura de prevención por parte de la Comunidad Universitaria</t>
  </si>
  <si>
    <t>Vulnerabilidad de la Infraestructura Física de la Universidad</t>
  </si>
  <si>
    <t>Fallas en el soporte técnico requerido para la atención de las necesidades de mantenimiento de las diferentes Unidades Académicas y Adminsitrativas para garantizar el desarrollo normal de sus actividades. Lo anterior, respecto a los servicios de Aseo, jardinería, Carpintería, Soldadura, Pintura, Construcción, Albañilería, Fontanería y Electricidad. Propensión al deterioro de la infraestructura física de la Universidad, tanto de espacios internos (Oficinas, Aulas de Clase, Auditorios, etc.) y externos (Fachadas edificios, corredores, áreas comunes, etc.).</t>
  </si>
  <si>
    <t>Personal del proceso Recursos Físicos
Contratistas
Maquinaria
Materiales</t>
  </si>
  <si>
    <t>Atención no adecuada de las necesidades de mantenimiento</t>
  </si>
  <si>
    <t>El personal no cuenta con la competencia para la realización de las labores encomendadas (Calidad en el servicio)
Falta de compromiso</t>
  </si>
  <si>
    <t>Desconocimiento de las técnicas modernas para el desarrollo de los trabajos de mantenimiento</t>
  </si>
  <si>
    <t>Deterioro de la Infraestructura física de la Universidad, lo cual, no permitiría garantizar un adecuado desarrollo de las actividades misionales de la institución.
Pérdida Económica
Accidentes e incidentes
Mala Imagen Insitucional
Ambiente (Físico, de Naturaleza, de seguridad y emocional) no adecuado</t>
  </si>
  <si>
    <t>Ejecutar plan de formación para el personal de Mantenimiento Físico (Aseo, Jardinería, Carpintería, Soldadura, Pintura, Construcción y Albañilería, Fontanería y/o Electricidad) en temas propios de su cargo.</t>
  </si>
  <si>
    <t>IMPACTO: Moderado (10) x
PROBABILIDAD: Baja (1) =
TOLERABLE (10)</t>
  </si>
  <si>
    <t>Nivel de cumplimiento del plan de formación</t>
  </si>
  <si>
    <t>Fallas en la comunicación entre los beneficiarios y personal encargado de ejecutar los mantenimientos -Trabajadores, Operarios y Contratistas- (Asertividad en la Comunicación)</t>
  </si>
  <si>
    <t>No existe claridad sobre los canales de comunicación implementados para el reporte y seguimiento de las necesidades de mantenimiento</t>
  </si>
  <si>
    <t xml:space="preserve">Desconocimiento en las herramientas tecnológicas </t>
  </si>
  <si>
    <t>Módulo de planta física disponible en la Intranet, para realizar seguimiento a las ordenes de trabajo relacionadas con mantenimiento físico.</t>
  </si>
  <si>
    <t>Personal de la Institución
Materiales
Factores de deterioro natural Maquinaria
Agentes atmosféricos</t>
  </si>
  <si>
    <t>Mala calidad de los materiales utilizados en las labores de construcción, adecuación o mantenimiento de la infraestructura física.
Condiciones climáticas extremas</t>
  </si>
  <si>
    <t xml:space="preserve">
Errores en la selección de contratistas, proveedores y materiales.
Alto nivel isoceráunico, abundante zona boscosa.</t>
  </si>
  <si>
    <t>Falta de lineamientos en cuanto a las especificaciones técnicas respecto a los tipos de materiales necesarios para el mantenimiento, adecuación y corrección de daños a la infraestructura</t>
  </si>
  <si>
    <t xml:space="preserve">Aplicación adecuada del Estatuto y Reglamentación de contratación en el proceso de selección de Contratistas y Proveedores.
Ejecutar el procedimiento interno en la verificación de las garantías solicitadas para la contratación de órdenes de trabajo. </t>
  </si>
  <si>
    <t xml:space="preserve">Hacer seguimiento periodico a la aplicación del Estatuto y Reglamentación de contratación en la selección de contratistas y proveedores, así como al procedimeinto interno de verificación de garantias para la contaratación de ordenes de trabajo </t>
  </si>
  <si>
    <t>Formatos de contratación, Garantías solicitadas para la contratación de órdenes de trabajo verificadas.</t>
  </si>
  <si>
    <t xml:space="preserve">Manual de especificaciones técnicas para contratistas que ejecutan obras.
Guía de mantenimiento de la red eléctrica
Guía de mantenimiento preventivo red hidrosanitaria.
Realizar plan de mantenimiento físico de cada una de las sedes regionales.  </t>
  </si>
  <si>
    <t xml:space="preserve">Realizar plan de mantenimiento físico y adecuaciones menores de cada una de las sedes regionales.  </t>
  </si>
  <si>
    <t>Coordinador Sede Barrancabermeja
Coordinador Sede Socorro
Coordinadora Sede Málaga
Coordinador Sede Barbosa</t>
  </si>
  <si>
    <t>Nivel de cumplimiento del plan de mantenimiento físico</t>
  </si>
  <si>
    <t>Ejecutar el plan de mantenimiento físico preventivo de red hidráulica (sumideros, rejillas, terrazas y tanques)</t>
  </si>
  <si>
    <t>(Actividades Ejecutadas / Actividades Programadas) * 100%</t>
  </si>
  <si>
    <t>Desastres naturales (terremotos) e  incidentes tales como: incendios, derrames de sustancias peligrosas, fugas, etc.</t>
  </si>
  <si>
    <t>Planes de seguridad para la atención de emergencias.</t>
  </si>
  <si>
    <t>Realizar simulacro de emergencias y/o evacuación en las Sedes Principal, Facultad de Salud, Bucarica, Guatiguará, Málaga, Socorro y Barbosa.</t>
  </si>
  <si>
    <t>Informes
Simulacro
de Emergencias</t>
  </si>
  <si>
    <t>Ejecutar plan de formación de brigadistas de emergencias de las Sedes Principal, Facultad de Salud, Bucarica, Guatiguará, Málaga, Barrancabermeja, Socorro y Barbosa.</t>
  </si>
  <si>
    <t>Realizar actividades de formación dirigida a estudiantes y docentes en temas de atención en primeros auxilios y planes de emergencia y/o evacuaciones.</t>
  </si>
  <si>
    <t>Asistencias a formación</t>
  </si>
  <si>
    <t>Desconexión de los elementos electrónicos y eléctricos al finalizar la jornada laboral y/o académica - Sede Barbosa.</t>
  </si>
  <si>
    <t>Realizar inspección y seguimiento de funcionamiento del sistema de alarma y sistemas contraincendios.</t>
  </si>
  <si>
    <t>Inspección Alarma- Extintores - Red de Hidrantes</t>
  </si>
  <si>
    <t>Realizar inspección de equipos contra incendios de la sede Barbosa.</t>
  </si>
  <si>
    <t>Uso ineficiente de los recursos</t>
  </si>
  <si>
    <t>Situación en la cual ocurre un consumo desmesurado en el consumo energético y de agua</t>
  </si>
  <si>
    <t>Profesores
Estudiantes
Contratistas
Trabajadores</t>
  </si>
  <si>
    <t>Fallas en el proceso de inducción</t>
  </si>
  <si>
    <t>Por omisión, impericia o negligencia de los funcionarios y de las personas de la comunidad universitaria</t>
  </si>
  <si>
    <t>Fallas en el seguimiento de los lineamientos ambientales</t>
  </si>
  <si>
    <t xml:space="preserve">Aumento en el consumo de los recursos
Afectación delos indicadores del Sistema de Gestión Ambiental
Mayores gastos ecnómicos para la Universidad </t>
  </si>
  <si>
    <t>Inducción al personal nuevo y estudiantes de primer semestre.
Ejecución de capacitaciones en los programas del Sistema de Gestión Ambiental a la Comunidad Universitaria.
Sensibilización del personal a través de redes sociales, mailers, publicidad, campañas o acciones ambientales.
Inspecciones en áreas comunes, laboratorios y áreas administrativas para verificar el cumplimiento de los lineamientos ambientales</t>
  </si>
  <si>
    <t>Impacto MODERADO(10) x Probabilidad MEDIA(2)= MODERADO (20)</t>
  </si>
  <si>
    <t>Realizar capacitaciones en los programas del Sistema de Gestión Ambiental a la Comunidad Universitaria</t>
  </si>
  <si>
    <t>Coordinador Sede Barrancabermeja
Coordinador Sede Socorro
Coordinadora Sede Málaga
Coordinador Sede Barbosa
Líder SGA</t>
  </si>
  <si>
    <t>(Número de capacitaciones realizadas/Número de capacitaciones programadas)*100</t>
  </si>
  <si>
    <t>Realizar inspecciones en áreas comunes, laboratorios y áreas administrativas para verificar el cumplimiento de los lineamientos ambientales</t>
  </si>
  <si>
    <t>(Número de inspecciones realizadas/Número de inspecciones programadas)*100</t>
  </si>
  <si>
    <t xml:space="preserve">Incumplimiento de normatividad ambiental </t>
  </si>
  <si>
    <t xml:space="preserve">Situación en la cual no se cumple con uno o más de los requisitos exigidos por las normativas ambientales que aplican a la universidad  </t>
  </si>
  <si>
    <t>Profesores
Estudiantes
Contratistas
Trabajadores
Sistema de Gestión Ambiental</t>
  </si>
  <si>
    <t>No se aplica en forma estricta la normatividad vigente</t>
  </si>
  <si>
    <t>Fallas en el proceso de inducción, entrenamiento y verificación</t>
  </si>
  <si>
    <t>Imposición de sanciones por parte de la autoridad ambiental
Pérdida de credibilidad ante la comunidad
Afectación de la imagen del Sistema de Gestión Ambiental y de la Universidad</t>
  </si>
  <si>
    <t>IMPORTANTE (60)</t>
  </si>
  <si>
    <t>Matriz de requisitos legales ambientales actualizada
Inducciones al personal nuevo y estudiantes de primer semestre
Sistema de Quejas y Reclamos
Programas del SGA
Inspecciones en áreas comunes, laboratorios y áreas administrativas para verificar el cumplimiento de los lineamientos ambientales</t>
  </si>
  <si>
    <t>Impacto Grave(20) x Probabilidad media (2)= IMPORTANTE (40)</t>
  </si>
  <si>
    <t>Realizar actualización de la matriz de requisitos legales ambientales</t>
  </si>
  <si>
    <t>Jefe División Planta Física                            Lider SGA</t>
  </si>
  <si>
    <t>Matriz legal actualizada</t>
  </si>
  <si>
    <t>Adecuar e identificar el punto de acopio principal de residuos de la sede de acuerdo a la normatividad ambiental vigente.</t>
  </si>
  <si>
    <t xml:space="preserve">Acción de mejora del proceso </t>
  </si>
  <si>
    <t>Imposibilidad para llevar a cabo los programas del SGA</t>
  </si>
  <si>
    <t>Incumplimiento total o parcial de los programas del Sistema de Gestión Ambiental</t>
  </si>
  <si>
    <t>Dirección de la Universidad
Sistema de Gestión Ambiental</t>
  </si>
  <si>
    <t>Recursos financieros insuficientes</t>
  </si>
  <si>
    <t>Inadecuada gestión financiera</t>
  </si>
  <si>
    <t>Falta de claridad de los programas</t>
  </si>
  <si>
    <t>Disminución de los indicadores institucionales
Mala clasificación de los residuos
Disminución en la generación de material reciclable</t>
  </si>
  <si>
    <t xml:space="preserve">Formatos del Sistema Gestión Ambiental
Programas del Sistema de Gestión Ambiental
Difusión de los programas a través de redes sociales, mailers, publicidad, campañas o acciones ambientales
Vinculación de auxiliar o funcionario operativo para apoyar las capacitaciones y actividades programadas en el Sistema de Gestión Ambiental               </t>
  </si>
  <si>
    <t>Impacto Moderado(10) x Probabilidad Media (2)= MODERADO (20)</t>
  </si>
  <si>
    <t>Establecer un cronograma ambiental durante el año, en el que se vean incluidos los programas del SGA.</t>
  </si>
  <si>
    <t>(Número de actividades realizadas/Número de actividades programadas)*100</t>
  </si>
  <si>
    <t>Cambio de administración en la Universidad que desfavorece los recursos para los programas</t>
  </si>
  <si>
    <t>Cambio de políticas institucionales</t>
  </si>
  <si>
    <t>Vincular estudiante o auxiliar para apoyar las capacitaciones y actividades programadas en el Sistema de Gestión Ambiental</t>
  </si>
  <si>
    <t>Baja participación de los responsables de las actividades</t>
  </si>
  <si>
    <t>Falta de motivación</t>
  </si>
  <si>
    <t>Imprecisiones en los roles y compromisos adquiridos por los responsables de los programas</t>
  </si>
  <si>
    <t>Sobrecarga laboral</t>
  </si>
  <si>
    <t>Rotación de personal</t>
  </si>
  <si>
    <t>PROCESO:  RELACIONES EXTERIORES</t>
  </si>
  <si>
    <r>
      <t xml:space="preserve">OBJETIVO DEL PROCESO: </t>
    </r>
    <r>
      <rPr>
        <sz val="11"/>
        <rFont val="Humanst521 BT"/>
        <family val="2"/>
      </rPr>
      <t>Orientar, promover y desarrollar procesos de movilidad de personas, de intercambios de servicios y conocimientos y de cooperación interinstitucional, en los ámbitos nacional e internacional, orientados al mejor cumplimiento de las funciones misionales y al fortalecimiento institucional.</t>
    </r>
  </si>
  <si>
    <t>Baja participación de estudiantes  entrantes movilidad académica (Intercambios)</t>
  </si>
  <si>
    <t>Pocos estudiantes visitantes que deseen realizar un programa de intercambio en la UIS</t>
  </si>
  <si>
    <t>Factores de salud pública, Unidades Académicas, Personal de Relaciones Exteriores y Universidades Cooperantes</t>
  </si>
  <si>
    <t>No exisite un programa promotor que haga publicidad a la universidad de manera eficiente en el exterior, ni las tecnologías de la información para facilitar los proceso</t>
  </si>
  <si>
    <t>Las actividades para los estudiantes visitantes, así como las herramientas teconlógicas para las clases virtuales, resultan insfucientes para promover y motivar a los interesados</t>
  </si>
  <si>
    <t>Desfase en el calendario académico producto de factores externos como problemas de salud pública (pandemia), manifestaciones, situaciones de orden público y cese de actividades</t>
  </si>
  <si>
    <t>Disminución en los indicadores misionales relacionados con la movilidad estudiantil nacional e internacional, cuyo impacto se relaciona de manera directa con los planes de fortalecimiento de la internacionalización de los programas académicos, ambiente intercultural y entorno global</t>
  </si>
  <si>
    <t>Aceptable (40)</t>
  </si>
  <si>
    <t>Interactuar con redes y universidades cooperantes para promover los intercambios presenciales y virtuales desde otras instituciones y hacia la UIS.</t>
  </si>
  <si>
    <t>Impacto Grave (20) x Probabilidad Baja(1) = Moderado(20)</t>
  </si>
  <si>
    <t>Reducir el riesgo</t>
  </si>
  <si>
    <t xml:space="preserve">Participar en Ferias de Internacionalización y movilidad </t>
  </si>
  <si>
    <t xml:space="preserve">Director de Relaciones Exteriores y Profesional </t>
  </si>
  <si>
    <t xml:space="preserve">Número de ferias y encuentro  </t>
  </si>
  <si>
    <t xml:space="preserve">Participar en Becas como Alianza Pacífico y Iberoamericana Santander PILA que favorecen la movilidad </t>
  </si>
  <si>
    <t>Publicar material audiovisual que invite a realizar una movilidad entrante o intercambio virtual en la UIS, en inglés y español</t>
  </si>
  <si>
    <t>Profesional de Movilidad Relaciones Exteriores</t>
  </si>
  <si>
    <t>Sitio web (mov. Entrante) con material audiovisual actualizado</t>
  </si>
  <si>
    <t>Dificultades del orden físico, psicológico y legal durante la movilidad que impidan el cumplimiento de los compromisos académicos</t>
  </si>
  <si>
    <t xml:space="preserve">Un estudiante en movilidad internacional puede tener situaciones adversas que afecten su integridad física, psicológica y legal en el país anfitrión. El estudiante puede no contar con perfil psicologico estable, que le permita realizar la movilidad sin percances, incluyendo nivel de responsabilidad para cumplir con los compromisos adquiridos. </t>
  </si>
  <si>
    <t>Factores de riesgo externos como situaciones de orden público, salud pública Estudiante en Movilidad Internacional</t>
  </si>
  <si>
    <t>Por conductas inadecuadas del estudiante ajenas al personal de Relaciones Exteriores</t>
  </si>
  <si>
    <t>Condiciones propias del estudiante como aspectos de salud, asuntos familiares de fuerza mayor, asuntos disciplinarios con la universidad socia, deportaciones, entre otros.</t>
  </si>
  <si>
    <t>No existe un protocolo que establezca el control de las conductas y situaciones ajenas a aspectos académicos de los estudiantes antes y durante su movilidad</t>
  </si>
  <si>
    <t>Se altera el funcionamiento de la cooperación con la institución o el país en donde se presentó la dificultad</t>
  </si>
  <si>
    <t>Moderado (10)</t>
  </si>
  <si>
    <t>Moderado (20)</t>
  </si>
  <si>
    <t>Solicitar al estudiante y la universidad social del certificado de notas y/o de participación que evidencie el cumplimiento de sus compromisos y con anotaciones de conducta irregular del estudiante</t>
  </si>
  <si>
    <t>Impacto Moderado (10) x ProbabilidaBaja (1) = Tolerable(10)</t>
  </si>
  <si>
    <t xml:space="preserve">Compartir o transferir </t>
  </si>
  <si>
    <t>Remitir un correo a los alumnos que realizan la movilidad, con las indicaciones de salida, permanencia y sus deberes y derechos (Dentro de los correos se define la documentación asociada a los compromisos, tales como descargo de responsabilidad, letra en blanco, entre otros).</t>
  </si>
  <si>
    <t>Actualización de los correos de indicaciones y diseño de encuesta adicional para revisar proceso de adaptación, con apoyo de B-U.</t>
  </si>
  <si>
    <t>Procesos legales en los que deba incurrir el estudiante afectado que van desde deportación (si es por comportamiento inadecuado), hasta ayuda humanitaria a connacionales (en caso de ser afectado por una situación de orden público ajena a su voluntad).</t>
  </si>
  <si>
    <t>Aplicar los términos del Reglamento de pregrado y proceso disciplinario del caso</t>
  </si>
  <si>
    <t>Incumplimiento de los compromisos de movilidad por parte de los estudiantes</t>
  </si>
  <si>
    <t>Un estudiante de movilidad saliente puede graduarse sin cumplir con el compromiso académico y con el requisito de contraprestación de horas por apoyos recibidos.</t>
  </si>
  <si>
    <t>Estudiante en Movilidad Nacional e Internacional saliente</t>
  </si>
  <si>
    <t>No se registra la deuda en el sistema, porque la revisión manual toma mucho tiempo</t>
  </si>
  <si>
    <t>No se lleva un control minucioso de los documentos entregados por el estudiante para confirmar la contraprestación</t>
  </si>
  <si>
    <t>No se actualiza inmediatamente el libro de excel con los estudiantes que cumplen o no, debido a que hay procesos simultáneos de alta prioridad.</t>
  </si>
  <si>
    <t>Procesos legales de orden financiero</t>
  </si>
  <si>
    <t>Importante (40)</t>
  </si>
  <si>
    <t>Registrar deuda en el sistema inmediatamente se cumpla el plazo del estudiante para finalizar con los compromisos. Carta de autorización para llenado de pagaré con carta de instrucciones para efectuar retorno de los recursos</t>
  </si>
  <si>
    <t>Impacto grave (20) x Probabilidad Baja (1) = Moderado (20)</t>
  </si>
  <si>
    <t>Realizar seguimiento, controles y monitoreo a los estudiantes que realizan movilidades, a través del formulario de descuento en el que cargan las evidencias de cumplimiento de compromisos financieros y académicos. Realizar   la actualizacion inmediatamente en el libro de de excel con los estuadiantes que no cumplen</t>
  </si>
  <si>
    <t>Seguimiento cada 4 meses a través de correo</t>
  </si>
  <si>
    <t>3  al año</t>
  </si>
  <si>
    <t>Procesos de suscripción de convenios inconclusos</t>
  </si>
  <si>
    <t>Pérdida de voluntad de cooperación por parte de los socios o dificultad en la cominicación con los responsables encargados del trámite.</t>
  </si>
  <si>
    <t xml:space="preserve">Falta de seguimiento por parte del Gestor Respoble </t>
  </si>
  <si>
    <t>No se tienen tiempos de respuesta especificados entre instituciones</t>
  </si>
  <si>
    <t>Los procesos internos de cada institución, los reglamentos para el proceso de suscripción y de idioma varian entre instituciones. Pequeños detalles pueden  conducir al no perfeccionamiento del convenio al momento de efectuarse los avales internos de las instituciones.</t>
  </si>
  <si>
    <t>Cese de actividades en los campus principal de instituciones cooperantes limitan la comunicación y los trámites de perfeccionamiento</t>
  </si>
  <si>
    <t>Se pierden posibilidades de cooperación que beneficien a la comunidad UIS</t>
  </si>
  <si>
    <t xml:space="preserve">Realizar seguimiento mediante comunicaciones por correo electrónico y a través de los canales institucionales con los gestores responsables de los convenios y con las instituciones cooperantes para conocer el interés de continuar con la suscripción. </t>
  </si>
  <si>
    <t>No renovar o prorrogar un convenio de cooperación académica  que sea estratégico</t>
  </si>
  <si>
    <t>Pérdida de voluntad de cooperación por parte de los socios y del gestor responsable</t>
  </si>
  <si>
    <t>El cooperante, Gestor Responsable, Relaciones Exteriores, los usuarios del convenio</t>
  </si>
  <si>
    <t xml:space="preserve">No se materializan las actividades de cooperación  </t>
  </si>
  <si>
    <t>Ausencia de reporte de actividades, promoción y desarrollo del alcance del convenio  por parte del gestor responsable</t>
  </si>
  <si>
    <t>Cambio de estrategia del cooperante, el gestor responsable o Relaciones Exteriores</t>
  </si>
  <si>
    <t>Se pierden posibilidades de cooperación y  visibilización que beneficien a la comunidad UIS</t>
  </si>
  <si>
    <t>Aplicar la Encuesta de seguimiento gestores de convenios de cooperación académica</t>
  </si>
  <si>
    <t>Impacto Moderado(10) x Probabilidad Baja (1) = Tolerable (10)</t>
  </si>
  <si>
    <t>Promover los convenios a través de las charlas informativas y medios institucionales</t>
  </si>
  <si>
    <t>Equipo de RELEXT</t>
  </si>
  <si>
    <t>Número de charlas
Número de publicación en la web</t>
  </si>
  <si>
    <t>Revisar los convenios próximos a vencer</t>
  </si>
  <si>
    <t>Revisar los resultados de la evaluación institucional de convenios</t>
  </si>
  <si>
    <t>No se identifican  actividades de los convenio marco o  memorando de entendimiento de cooperación académica (Suscritos desde Relaciones Exteriores)</t>
  </si>
  <si>
    <t>No tener un seguimiento adecuado respecto a las actividades que se realizan a partir de un convenio</t>
  </si>
  <si>
    <t xml:space="preserve"> Gestor responsable del convenio,  Unidades Académico  Administrativos Recopiladoras (Res.177 de 2020), Personal de las  Unidades Académico Administrativas  UIS </t>
  </si>
  <si>
    <t>Ausencia de reporte por parte de los  gestores o las UAA responsables dado que no tienen la relación de las actividades realizadas en el marco de los convenios que permitan rendir informe de las mismas cuando las  UAA recopiladoras solicitan la información.</t>
  </si>
  <si>
    <t>Existen actores que usan los convenios sin informar de su participación</t>
  </si>
  <si>
    <t>Porque no existen un sistema de información para registrar y reportar las actividades</t>
  </si>
  <si>
    <t xml:space="preserve">No contar con información pertinente para la toma de decisiones                                                                                                                                                                                                                       </t>
  </si>
  <si>
    <t xml:space="preserve">Realizar la evaluación institucional de convenios a través del Formato de evaluación institucional de convenios FRE.18 y la encuesta de seguimiento a gestores                                                                                                                                                                                                                                                           </t>
  </si>
  <si>
    <t xml:space="preserve">Impacto Moderado (10) x Probabilidad Baja (1) = Tolerable (10)
</t>
  </si>
  <si>
    <t>Reducir el Riesgo</t>
  </si>
  <si>
    <t xml:space="preserve">Solicitar reporte por parte de los gestores y las UAA recopiladoras que permita dar cuenta de las actividades desarrolladas de un convenio </t>
  </si>
  <si>
    <t>Gestor y UAA responsables, Director Relaciones Exteriores, UAA Recopiladoras, Profesional Convenios RELEXT</t>
  </si>
  <si>
    <t>Documento de reporte de convenios</t>
  </si>
  <si>
    <t xml:space="preserve">No se ejecuten actividades derivadas de la suscripción del acuerdo </t>
  </si>
  <si>
    <t>Las instituciones cooperantes y los gestores responsabes de las dos instituciones</t>
  </si>
  <si>
    <t xml:space="preserve">Se exige la suscripción de acuerdos especificos derivados de los acuerdos marco, para la ejecución de las actividades puntuales </t>
  </si>
  <si>
    <t xml:space="preserve">No se firman acuerdos específicos </t>
  </si>
  <si>
    <t xml:space="preserve">Gestores y beneficiarios de los convenios realizan actividades sin el trámite del acuerdo específico </t>
  </si>
  <si>
    <t>Se suscriben acuerdos que no logran el efecto que se desea o se espera</t>
  </si>
  <si>
    <t>Disminución en la participación de los Egresados en las actividades del Programa Institucional</t>
  </si>
  <si>
    <t xml:space="preserve">Menos del 10% de los egresados participan en las actividades propuestas por el programa de egresados </t>
  </si>
  <si>
    <t>Secretaría General, RELEXT, DSI y Egresados</t>
  </si>
  <si>
    <t>Falta de actualización de la base de datos de programa por parte del proceso de grados en Secretaría General</t>
  </si>
  <si>
    <t>La ley de Habbeas data limita a que solo las personas interesadas en recibir y ser contactado por la universidad mantengan un vinculo directo para que reciban invitaciones por parte del programa de egresados.</t>
  </si>
  <si>
    <t>No existe aún un proceso definido donde los datos solicitados en la actualización de la base de egresados sean iguales o similares en contenido con los datos requeridos para la intención y solicitud de grado</t>
  </si>
  <si>
    <t xml:space="preserve">Pérdida del relacionamiento con los egresados- Reprocesos para recuperar datos que pueden ser obtenidos desde el inicio </t>
  </si>
  <si>
    <t xml:space="preserve">Remitir solicitud a los Egresados para que actualicen la información en el enlace web dispuesto para ellos </t>
  </si>
  <si>
    <t>Impacto  Moderado(10) x Probabilidad Baja (1) = Tolerable (10)</t>
  </si>
  <si>
    <t>Depurar la base general de egresados estandarizando los datos correctos a través de la plataforma master base.
Validar la información reportada a través de en cada canal de comunicación</t>
  </si>
  <si>
    <t>Profesional de Egresados</t>
  </si>
  <si>
    <t xml:space="preserve">Depuración de bases de datos </t>
  </si>
  <si>
    <r>
      <rPr>
        <sz val="10"/>
        <color rgb="FF000000"/>
        <rFont val="Humanst521 BT"/>
        <family val="2"/>
      </rPr>
      <t>Verificar la efectividad</t>
    </r>
    <r>
      <rPr>
        <sz val="10"/>
        <color rgb="FFFF0000"/>
        <rFont val="Humanst521 BT"/>
        <family val="2"/>
      </rPr>
      <t xml:space="preserve"> </t>
    </r>
    <r>
      <rPr>
        <sz val="10"/>
        <color rgb="FF000000"/>
        <rFont val="Humanst521 BT"/>
        <family val="2"/>
      </rPr>
      <t>de los canales de comunicación tales como Grupos de Whatsapp, Redes sociales y correos electrónicos - Boletines- Recolección de datos en eventos culturales donde se convoca a egresados y validar la respuesta en estos canales</t>
    </r>
  </si>
  <si>
    <t xml:space="preserve">No se recuperan los datos pertinentes de las intenciones de grado por parte de DSI    </t>
  </si>
  <si>
    <t>Realizar campaña de sensibilización para tener información actualizada de los datos y hacer seguimiento a la calidad y cantidad de datos aportados</t>
  </si>
  <si>
    <t xml:space="preserve">Campaña de sensibilización </t>
  </si>
  <si>
    <t xml:space="preserve">Falta de interés por parte de los egresados </t>
  </si>
  <si>
    <t>Egresados pueden estar registrados en la base de datos pero no autorizan para ser contactados</t>
  </si>
  <si>
    <t>Hay que ampliar la oferta de servicios ofrecidos para poder satisfacer los gustos y necesidades de cada egresado según su área de conocimiento</t>
  </si>
  <si>
    <t>Realizar a las acciones adelantadas em marco del Acuerdo 091 de 2008, lineamientos con alcance definido</t>
  </si>
  <si>
    <t>Pérdida de la información de Egresados</t>
  </si>
  <si>
    <t>Por razón de capacidad, la UIS tiene que contratar anualmente un servicio de Emailing con su propia base de datos para egresados.</t>
  </si>
  <si>
    <t>DSI, Relext, MailUp</t>
  </si>
  <si>
    <t>La Empresa MailUp desaparece</t>
  </si>
  <si>
    <t>Dependencia de la plataforma Mail Up</t>
  </si>
  <si>
    <t>Mantiene la custodia de la información actualizada</t>
  </si>
  <si>
    <t>Perder el relacionamiento establecido y las correcciones aportadas a la base de datos de egresados que genera DSI</t>
  </si>
  <si>
    <t xml:space="preserve">Verificar la adquision del servidor con licencia de acceso y uso remoto del aplicativo Mailup por un año.
 </t>
  </si>
  <si>
    <t>Impacto  Moderado (10) x Probabilidad Media (2) = Moderado(20)</t>
  </si>
  <si>
    <t>Solicitud a la DSI de contratación de un proveedor de plataforma Mail up que cumpla con los requerimientos de la UIS en términos de compatibilidad y confidencialidad.
Verificar la cantidad y calidad de los datos obtenidos en la plataforma</t>
  </si>
  <si>
    <t xml:space="preserve">Adquision del servidor </t>
  </si>
  <si>
    <t>Ausencia de capacidad de almacenamiento de los sistemas de información UIS</t>
  </si>
  <si>
    <t>No se tiene un sistema en el correo outlook que pueda soportar la cantidad de usuarios de correo electronico q tiene el programa de egresados</t>
  </si>
  <si>
    <t>La licencia con microsoft adquiridad por la universidad tiene limite de envios de correos</t>
  </si>
  <si>
    <t>Poco uso de la Plataforma Altissia del programa UIS e-Idiomas entre los miembros de la comunidad activa de la UIS (estudiantes, profesores, administrativos y egresados)</t>
  </si>
  <si>
    <t xml:space="preserve">Desconocimiento de la plataforma Altissia o desinterés en implementarla por parte de los miembros de la Comunidad UIS </t>
  </si>
  <si>
    <t>Admisiones
División de Servicios de Información
Recursos Humanos
IPRED
Vicerrectoría Académica
Relaciones Exteriores</t>
  </si>
  <si>
    <t>Ausencia de estrategias para la difusión de la plataforma dispuesta por la UIS para el aprendizaje de lenguas extranjeras entre los miembros de la comunidad universitaria.</t>
  </si>
  <si>
    <t xml:space="preserve">Dificultad en la articulación de las UAA externas a Relaciones Exteriores que pueden proporcionar espacios para las actividades de difusión de la plataforma.
</t>
  </si>
  <si>
    <t>Falta de personal que coordine la logistica del proceso de caracterización con la plataforma y que elabore el análisis pertitente de dicho proceso.</t>
  </si>
  <si>
    <t xml:space="preserve">No cumplir las metas institucionales relacionadas con el aprendizaje de lenguas extranjeras. 
</t>
  </si>
  <si>
    <t>Media(2)</t>
  </si>
  <si>
    <t>Controlar el número de actividades de difusión de la plataforma (concursos, socializaciones, eventos, etc.) y su impacto.</t>
  </si>
  <si>
    <t>Impacto Moderado (10) x Probabilidad Bajo (1) = Tolerable (10)</t>
  </si>
  <si>
    <t>Evitar el Riesgo</t>
  </si>
  <si>
    <t>No implementación de la plataforma en los procesos institucionales de caracterización de la población estudiantil.</t>
  </si>
  <si>
    <t>Verificar y asegurar la aplicación del proceso de caracterización tanto en las sedes regionales como en la sede principal y tanto en la modalidad presencial como a distancia y virtual.</t>
  </si>
  <si>
    <t>Incumplimiento en el envío de la información requerida por Altissia para realizar el registro de usuarios en la plataforma.</t>
  </si>
  <si>
    <t>Revisar las solicitudes de registro realizadas por miembros de la comunidad, procesar los datos y cargarlos al sitio definido  con frecuencia de por lo menos una vez por semana para que el equipo responsable en Altissia procese las solicitudes.</t>
  </si>
  <si>
    <t xml:space="preserve">Falta y/o no análisis estratégico de reportes que contengan las estadísticas de la actividad de cada usuario uso dentro de la plataforma </t>
  </si>
  <si>
    <t xml:space="preserve">Incumplimiento de los Lineamientos curriculares para el desarrollo de competencias plurilingües e interculturales en los programas académicos, aprobado bajo Acuerdo 023 de 2022 del Consejo Académico </t>
  </si>
  <si>
    <t>Controlar la recepción de reportes por parte de Altissia y analizar las estadísticas presentadas en los mismos.</t>
  </si>
  <si>
    <t>PROCESO: SEGUIMIENTO INSTITUCIONAL</t>
  </si>
  <si>
    <r>
      <t xml:space="preserve">OBJETIVO DEL PROCESO: </t>
    </r>
    <r>
      <rPr>
        <sz val="11"/>
        <rFont val="Humanst521 BT"/>
        <family val="2"/>
      </rPr>
      <t>Realizar seguimiento continuo a los procesos Estratégicos, Misionales, de Evaluación y Apoyo de la Universidad a través de un enfoque sistémico de auditorías internas; de igual forma, dar asesoría y acompañamiento en Administración del Riesgo y Planes de Mejoramiento. Así mismo, proporcionar valor agregado a la organización a través de recomendaciones con un alcance preventivo y de mejoramiento de los procesos. Además, apoyar la Solución de Conflictos administrativos y facilitar el flujo de información con Entes Externos.</t>
    </r>
  </si>
  <si>
    <t>Incumplimiento al rol de liderazgo estratégico en cuanto al seguimiento del programa de gestión</t>
  </si>
  <si>
    <t>Posibilidad de pérdida reputacional por insatisfacción de la alta dirección y/o observaciones administrativas del ente de control debido a la falta del registro del avance con soportes por parte de las unidades gestoras de proyectos incluidos en el programa de gestión institucional.</t>
  </si>
  <si>
    <t xml:space="preserve">Dirección de Control Interno y Evaluación de Gestión </t>
  </si>
  <si>
    <t>Inoportunidad en el seguimiento y presentación de informe por parte del profesional de la DCIEG para su revisión y presentación ante el consejo académico.</t>
  </si>
  <si>
    <t xml:space="preserve">*Incumplimiento de Normativa Interna y Externa
*Deterioro de la imagen Institucional o del proceso 
* Insatisfacción de uno o varios de los grupos de interés
*Hallazgos de auditorías internas y/o externas </t>
  </si>
  <si>
    <t xml:space="preserve">Moderado (10) </t>
  </si>
  <si>
    <t xml:space="preserve">Media (2) </t>
  </si>
  <si>
    <t>El profesional de la DCIEG revisa el sistema de información "programa de gestión" durante el tiempo establecido para el registro y verifica qué unidades han registrado el avance, en caso de que no este el registro, envía correo al director / jefe de unidad y personal de apoyo y se comunica telefónicamente. El soporte es el formato de seguimiento programa de gestión institucional.</t>
  </si>
  <si>
    <t xml:space="preserve">Leve  (5) x Probabilidad Baja (1)=  (5) Aceptable </t>
  </si>
  <si>
    <t>Elaborar documento (guía, manual o procedimiento, según análisis) en donde se establezca el paso a paso y los controles para el seguimiento del programa de gestión institucional</t>
  </si>
  <si>
    <t>Profesional DCIEG</t>
  </si>
  <si>
    <t xml:space="preserve">Documento seguimiento programa de gestión institucional publicado SGC intranet </t>
  </si>
  <si>
    <t xml:space="preserve">Fallas en el sistema de información "programa de gestión" que impida el registro de avance por parte de las unidades gestoras o demoras en la asignación de usuarios para ingresar y reportar. </t>
  </si>
  <si>
    <t>El profesional de la DCIEG  revisa el sistema de información "programa de gestión" durante el tiempo establecido para el registro y verifica qué unidades han registrado el avance, en caso de que no este el registro por fallas o por no acceso al sistema, solicita a la unidad el registro del avance mediante correo electrónico. El soporte es el formato de seguimiento programa de gestión institucional donde se identifican las unidades que tuvieron inconvenientes en el registro en el sistema.</t>
  </si>
  <si>
    <t>Falencias en el seguimiento del programa de gestión institucional (establecido en el Programa Anual de Auditorías), derivado del incumplimiento de las actividades de seguimiento por parte del profesional DCIEG.</t>
  </si>
  <si>
    <t>El profesional de la DCIEG verifica mensualmente el programador  de las actividades de seguimiento, posteriormente actualiza su cumplimiento.</t>
  </si>
  <si>
    <t>Elaborar programador a principio de la vigencia, de las actividades a realizar en el seguimiento al programa de gestión institucional, teniendo en cuenta el calendario académico.</t>
  </si>
  <si>
    <t>1/15/2024</t>
  </si>
  <si>
    <t>Programador de actividades</t>
  </si>
  <si>
    <t>Incumplimiento al rol de liderazgo estratégico en cuanto a la presentación de informes de PQRDS</t>
  </si>
  <si>
    <t>Posibilidad de pérdida reputacional por insatisfacción del comité de coordinación de control interno u observaciones administrativas del ente de control debido a la falta de informe de PQRDS.</t>
  </si>
  <si>
    <t xml:space="preserve">Falta de asignación o reasignación del rol de administrador del Sistema de PQRDS </t>
  </si>
  <si>
    <t>*Incumplimiento de Normativa Interna y Externa
*Hallazgos de auditorías internas y/o externas 
*Fallas en la prestación del servicio
*Deterioro de la imagen institucional</t>
  </si>
  <si>
    <t>El administrador del sistema de PQRDS o en su ausencia, el Director de DCIEG, genera el reporte de estadísticas desde el sistema de información de PQRDS en los tiempos establecidos para su presentación.</t>
  </si>
  <si>
    <t xml:space="preserve">Actualizar el Procedimiento de Quejas, Reclamos y Sugerencias - PSE04, consideraciones respecto al funcionario que asume la responsabilidad del rol de administrador en caso de ausencia del inicialmente asignado. </t>
  </si>
  <si>
    <t>1/12/2023</t>
  </si>
  <si>
    <t>30/03/2024</t>
  </si>
  <si>
    <t xml:space="preserve">Procedimiento PSE04  actualizado </t>
  </si>
  <si>
    <t>Falta de información de PQRDS por fallas en la disponibilidad del sistema de información institucional de PQRDS en los días que hay que presentar el informe.</t>
  </si>
  <si>
    <t xml:space="preserve">El profesional de la DCIEG con el rol de administrador ingresa con las credenciales asignadas al sistema de PQRDS y verifica diariamente (días laborales), el funcionamiento del sistema de PQRDS. En caso presentarse fallas se reportan a través de la mesa de ayuda a la División de Servicios de Información. </t>
  </si>
  <si>
    <t>No cumplimiento de los tiempos establecidas en el procedimiento PSE.04 de PQRDS para presentar el informe.</t>
  </si>
  <si>
    <t>El profesional de la DCIEG con el rol de administrador realiza y envía al Director de DCIEG el Informe Estadístico y el Informe Análisis PQRDS trimestralmente, para su publicación en página Web y reporte al Comité Institucional de Coordinación de Control Interno.</t>
  </si>
  <si>
    <t xml:space="preserve">Falencia de relación con entes de control </t>
  </si>
  <si>
    <t>Posibilidad de pérdida reputacional y económico por hallazgos y sanciones de los entes de control  debido al no reporte oportuno de los informes de ley.</t>
  </si>
  <si>
    <t>La no actualización del cronograma de las fechas establecidas por los entes de control para el reporte de informes de la vigencia.</t>
  </si>
  <si>
    <t xml:space="preserve">*Incumplimiento de Normativa Interna y Externa
*Pagos por sanciones y/o multas impuestas a la institución o a sus funcionarios
*Hallazgos de auditorías internas y/o externas </t>
  </si>
  <si>
    <t>El profesional de la DCIEG de manera permanente realiza la verificación de las fechas establecidas, pendientes y requerimientos por los entes externos en cada una des sus plataformas para la actualización del cronograma de la vigencia con sus respectivas alertas y compartido con el director y secretario del DCIEG.</t>
  </si>
  <si>
    <t>Moderado (10) x Probabilidad Baja = TOLERABLE (10)</t>
  </si>
  <si>
    <t>Desarrollar una herramienta de seguimiento de fechas de los informes con alertas según el tiempo</t>
  </si>
  <si>
    <t>Herramienta de alertas de rendiciones</t>
  </si>
  <si>
    <t>Falta de seguimiento del cronograma de las fechas establecidas por los entes de control para su reporte.</t>
  </si>
  <si>
    <t>El profesional de la DCIEG verifica mensualmente los informes a reportar a entes de control según cronograma, posteriormente envía correo electrónico para recordar el reporte oportuno y actualiza su cumplimiento en el programador.</t>
  </si>
  <si>
    <t>Falta seguimiento a las respuestas que generan las unidades que se les requirió la información para su consolidación y su reporte.</t>
  </si>
  <si>
    <t>El profesional de la DCIEG verifica las unidades que deben dar respuesta y en caso de no recibirlas de manera oportuna se envía un recordatorio por correo electrónico y además se realiza comunicación telefónica. Y una vez se recibe la información por parte de las unidades se consolida y se rinde a los entes de control dejando una captura de pantalla y se envia un correo electronico al director de DCIEG informando el reporte.</t>
  </si>
  <si>
    <t>Ausencia del encargado de realizar la actividad de reportes de ley</t>
  </si>
  <si>
    <t xml:space="preserve">En caso de ausencia del profesional se designará otro por correo electrónico para desarrollar la actividad, suministrando cronograma, planeador y usando los anexos ubicados en la intranet del proceso de seguimiento Institucional (ANEXO 4.  STORM USER, ANEXO 5.  SIRECI y ANEXO 6. SIA CONTRALORIAS). </t>
  </si>
  <si>
    <t>Inadecuada Administración del Riesgo</t>
  </si>
  <si>
    <t>Posibilidad de perdida reputacional por  insatisfacción de la alta dirección o hallazgos  de entes externos de control o certificadores debido a la falta de seguimiento a la gestión de riesgo y reporte oportuno de los mapas de riesgos de corrupción, gestión y seguridad de la información según los lineamientos del manual de administración de riesgos de la Institución</t>
  </si>
  <si>
    <t>Solicitud extemporánea a las UAA del reporte de seguimiento de la gestión de riesgos (controles, acciones y riesgos materializados).</t>
  </si>
  <si>
    <t xml:space="preserve">*Incumplimiento de Normativa Interna y Externa
*Deterioro de la calidad académica y administrativa
*Interrupción o afectación de las actividades Académico Administrativas
*Hallazgos de auditorías externas 
</t>
  </si>
  <si>
    <t xml:space="preserve">El profesional de la DCIEG solicita a los líderes de proceso por correo electrónico según las fechas establecidas, el  seguimiento a los mapas de riesgos el cual incluye las evidencias de cumplimiento a los controles,  acciones y reporte de riesgos materializados con sus acciones correctivas.  Adicionalmente, se comunica telefónicamente para dar el acompañamiento necesario en el tema. </t>
  </si>
  <si>
    <t xml:space="preserve">Elaborar un documento guía para seguimientos de mapas de riesgos y actualizaciones </t>
  </si>
  <si>
    <t xml:space="preserve">Soportes de las acciones de mejora </t>
  </si>
  <si>
    <t>No consolidar y evaluar los reportes de las Unidades Académica Administrativa, que permita la emisión del informe de seguimiento oportunamente para su publicación y presentación al CICCI</t>
  </si>
  <si>
    <t>El profesional de la DCIEG verifica los reportes subidos de seguimiento y actualización de mapas de riesgos por cada uno de los procesos consolida la información y emite informe para remitir al DCIEG para su revisión, públicación en página web y presentación al CICCI, en caso de presentarse demoras en la entrega de la información por parte de algún proceso, se envía correo electrónico y se comunica telefónicamente para su reporte oportuno de la información.</t>
  </si>
  <si>
    <t xml:space="preserve">Ejecutar las acciones establecidas en la acción de mejora 47 del proceso seguimiento institucional y apoyar las acciones establecidas en la acción de mejora 2 del proceso Dirección Institucional </t>
  </si>
  <si>
    <t>Falta de seguimiento del programador de las fechas establecidas para realizar las actividades de seguimiento por parte de la DCIEG a los riesgos de la institución para su reporte oportuno.</t>
  </si>
  <si>
    <t>Desarrollar un programador con las actividades de seguimiento, con alertas según el tiempo para su reporte.</t>
  </si>
  <si>
    <t>Falencias en el rol de evaluación y seguimiento del sistema de PQRDS</t>
  </si>
  <si>
    <t xml:space="preserve">Posibilidad de perdida reputacional por insatisfacción de los grupos de interés debido a la falta de seguimiento a las respuestas entregadas de las PQRDS en los términos de ley. </t>
  </si>
  <si>
    <t>*Incumplimiento de Normativa Interna y Externa
*Hallazgos de auditorías internas y/o externas 
*Investigaciones o sanciones penales, disciplinarias y/o fiscales</t>
  </si>
  <si>
    <t>El administrador del sistema de PQRDS o en su ausencia, el profesional designado por el Director de DCIEG, realiza las actividades de seguimiento a las respuestas entregadas por las unidades académicas administrativas en los términos de ley.</t>
  </si>
  <si>
    <t>No cumplimiento de los tiempos establecidos en la normatividad.</t>
  </si>
  <si>
    <t>El administrador del sistema de PQRDS o en su ausencia, el profesional designado por el Director de DCIEG, ingresa al sistema de PQRDS y verifica durante los días laborales, que la Unidad académica administrativa realice la gestión y generen la respuesta a la PQRDS asignadas dentro el plazo máximo 5 días hábiles. En caso de no cumplirse este plazo se envía un recordatorio a través del sistema.</t>
  </si>
  <si>
    <t>Incumplimiento en tiempo de respuesta a los usuarios del Sistema de Quejas, Reclamos, Denuncias y Sugerencias</t>
  </si>
  <si>
    <t>Posibilidad de perdida reputacional por insatisfacción de grupos de interés debido a la no respuesta oportuna por demora en la redirección de las solicitudes allegadas al sistema de PQRDS</t>
  </si>
  <si>
    <t>Fallas en el sistema de información "PQRDS" que impida el redireccionamiento de las solicitudes, el recibir el reporte de las respuesta.</t>
  </si>
  <si>
    <t>*Incumplimiento de Normativa Interna y Externa
*Deterioro de la imagen institucional
*Investigaciones o sanciones disciplinarias
*Insatisfacción de uno o varios de los grupos de interés</t>
  </si>
  <si>
    <t xml:space="preserve">El administrador del sistema de PQRDS o en su ausencia,  el profesional designado por el Director de DCIEG, ingresa al sistema de PQRDS y verifica el su funcionamiento y disponibilidad de la plataforma. En caso de evidenciar fallas se reporta a través de la mesa de ayuda a la unidad de soporte de  la División de Servicios de información </t>
  </si>
  <si>
    <t xml:space="preserve">Falencias en el rol de evaluación y seguimiento en las auditorías internas </t>
  </si>
  <si>
    <t xml:space="preserve">Posibilidad de pérdida reputacional por insatisfacción de los grupos de interés debido a fallas en la elaboración de los informes de auditorías internas que no permitan agregar valor y mejorar las operaciones institucionales. </t>
  </si>
  <si>
    <t>Inadecuada planeación de las auditorías internas</t>
  </si>
  <si>
    <t xml:space="preserve">*Incumplimiento de Normativa Interna y Externa
*Entrega de información con inconsistencias
*Hallazgos de auditorías externas 
*Investigaciones o sanciones penales, disciplinarias y/o fiscales </t>
  </si>
  <si>
    <t xml:space="preserve">El auditor  interno diligencia el Plan de Auditoría FSE02 según lo dispuesto en el procedimiento PSE09. </t>
  </si>
  <si>
    <t xml:space="preserve">Gestionar capacitaciones de actualización para los auditores internos </t>
  </si>
  <si>
    <t>30/06/2024</t>
  </si>
  <si>
    <t>Deficiencias en el desarrollo de la auditoría interna</t>
  </si>
  <si>
    <t xml:space="preserve">El auditor interno gestiona la reunión de apertura y firma de carta de representación para posteriormente desarrollar la auditoría interna, diligencia el Informe de Auditoría interna de Gestión - FSE.27, gestiona la reunión de cierre y envía el informe preliminar al DCIEG. </t>
  </si>
  <si>
    <t>El Director de CIEG revisa el informe preliminar de auditoría interna, lo remite por correo electrónico a la unidad para revisión y observaciones.  Finalmente emite el informe definitivo  según los tiempos y lineamientos definidos en el procedimiento PSE.09</t>
  </si>
  <si>
    <t xml:space="preserve">Inadecuado seguimiento a los resultados de las auditorías internas </t>
  </si>
  <si>
    <t xml:space="preserve">El profesional de la DCIEG realiza seguimiento  al avance del cumplimiento  de las acciones formuladas por las unidades auditadas, dejando registro de cada seguimiento en los formatos Plan de acción o corrección - FSE22, Formato Acciones de Mejora - FSE11 y Formato Acciones Correctivas - FSE07. </t>
  </si>
  <si>
    <t>Desactualización en las técnicas de auditoría empleadas por el auditor interno.</t>
  </si>
  <si>
    <t>Anualmente el Director DCIEG determina los requerimientos de formación de los auditores, los cuales se incluyen en el plan de formación institucional.</t>
  </si>
  <si>
    <t>Falencias en el rol de evaluación y seguimiento por incumplimiento del programa anual de auditorias.</t>
  </si>
  <si>
    <t>Posibilidad de pérdida reputacional por insatisfacción de la alta dirección debido al incumplimiento del programa anual de auditorias.</t>
  </si>
  <si>
    <t>Formulación del programa de auditorías incompleto por no incluir todas las actividades que desarrolla la DCIEG.</t>
  </si>
  <si>
    <t>*Incumplimiento de Normativa Interna y Externa
*Hallazgos de auditorías internas y/o externas 
*Investigaciones o sanciones penales, disciplinarias y/o fiscales</t>
  </si>
  <si>
    <t xml:space="preserve">El DCIEG junto con su equipo de trabajo realiza la planeación de las actividades anuales y lo consolida en el Programa anual de auditorías - FSE28, el cual se presenta al CICCI para aprobación. </t>
  </si>
  <si>
    <t xml:space="preserve">Realizar documento guía para la formulación y seguimiento del programa anual de auditorías internas, el cual incluya los controles que actualmente realiza el proceso. </t>
  </si>
  <si>
    <t xml:space="preserve">Entrega inoportuna de informes de auditoría, reportes de seguimiento a planes de acción e informes de ley </t>
  </si>
  <si>
    <t>El profesional de la DCIEG asignado realiza seguimiento mensual en el archivo correspondiente, a las actividades asignadas al equipo de trabajo y presenta reporte al director de CIEG, en caso de demoras en las entregas de informes se remite correo electrónico al responsable como recordatorio.</t>
  </si>
  <si>
    <t>Presentación periodica del avance del Programa anual de auditorías, formato FSE28, en el Comité Institucional de Coordinación de Control Interno</t>
  </si>
  <si>
    <t>PROCESO: EXTENSIÓN</t>
  </si>
  <si>
    <r>
      <t xml:space="preserve">OBJETIVO DEL PROCESO: </t>
    </r>
    <r>
      <rPr>
        <sz val="11"/>
        <rFont val="Humanst521 BT"/>
        <family val="2"/>
      </rPr>
      <t>Gestionar, fomentar y realizar seguimiento al registro de las actividades de extensión de la Universidad basado en el cumplimiento de los requisitos y procedimientos administrativos de la política de extensión según la normativa vigente.</t>
    </r>
  </si>
  <si>
    <t>1.Incumplimiento en el registro del modulo de extensión  de las actividades.</t>
  </si>
  <si>
    <t>Omisión del registro en el módulo de extensión de todas las actividades de consultoría y educación continuada ofrecidas por parte de las Unidades Gestoras.</t>
  </si>
  <si>
    <t>Unidades Gestoras</t>
  </si>
  <si>
    <t>El registro en el modulo de extensión de las actividades por parte de las Unidades es incompleto.</t>
  </si>
  <si>
    <t>Las Unidades no reportan las actividades que no tienen  bonificación.</t>
  </si>
  <si>
    <t>Falta de claridad en los lienamientos que definan el tipo de actividades de Extesnión suceptibles de registro.</t>
  </si>
  <si>
    <t>Incumplimiento de la normativa.
Disminución de los indicadores institucionales
Perdida de credibilidad/imagen/ reconocimiento ante las demás instituciones</t>
  </si>
  <si>
    <t>10 (MODERADO)</t>
  </si>
  <si>
    <t>2 (MEDIA)</t>
  </si>
  <si>
    <t>20 (MODERADO)</t>
  </si>
  <si>
    <t>1. Validar la pulicación del Acuerdo del Consejo Superiro N°103 del 2010</t>
  </si>
  <si>
    <t>10 (IMPACTO MODERADO) * 1 (PROBABILIDAD BAJA) = 10 (TOLERABLE)</t>
  </si>
  <si>
    <t>ACEPTAR EL RIESGO</t>
  </si>
  <si>
    <t>NA</t>
  </si>
  <si>
    <t>Profesional de Extensión</t>
  </si>
  <si>
    <t>2. Revisar la documentación en el Sistema de Gestión correspondiente a la gestión de proyectos relacionados a la actividad de Extensión.</t>
  </si>
  <si>
    <t>Realizar la revisión documental relacionada a la actividad de extensión y realizar las actualizaciones pertinentes según corresponda.</t>
  </si>
  <si>
    <t>Profesional de Calidad</t>
  </si>
  <si>
    <t>3. Verificar la recepción del reporte de las actividades de extensión.</t>
  </si>
  <si>
    <t>4. Verificar los registros en el módulo de extensión periódicamente.</t>
  </si>
  <si>
    <t xml:space="preserve">Revisar los registros de los proyectos de extensión reportados por las UAA en el módulo de extensión periódicamente. </t>
  </si>
  <si>
    <t>5. Realizar seguimiento al reporte semestral de las actividades de extensión.</t>
  </si>
  <si>
    <t>6. Garantizar la publicación y actualización de las infografías como medio para dar a conocer los trámites del proceso de Extensión.</t>
  </si>
  <si>
    <t>Solicitar la actualización y publicación en los medios institucionales de comunicación.</t>
  </si>
  <si>
    <t>Profesional de Calidad
Comunicadora VIE</t>
  </si>
  <si>
    <t>2.Disminución en la formulación de iniciativas de extensión.</t>
  </si>
  <si>
    <t>No formulación o debilidad de iniciativas de extensión formuladas en cumplimiento a la función misional de la Universidad.</t>
  </si>
  <si>
    <t>Baja participación de los profesores en iniciativas de extensión.</t>
  </si>
  <si>
    <t>Falta de interés por el cumplimiento de la normativa vigente.</t>
  </si>
  <si>
    <t>Debilidad en la formulación de los lineamientos de la normativa.</t>
  </si>
  <si>
    <t>Disminución de los indicadores Institucionales.
Debilitamiento de la función misional de extensión.
Disminución de los ingresos de extensión.</t>
  </si>
  <si>
    <t>20 (GRAVE)</t>
  </si>
  <si>
    <t>3 (ALTA)</t>
  </si>
  <si>
    <t>60 (INACEPTABLE)</t>
  </si>
  <si>
    <t>1. Garantizar la información requerida para el registro y formulación de propuestas de extensión.</t>
  </si>
  <si>
    <t>20 (IMPACTO GRAVE) * 2 (PROBABILIDAD MEDIA)  = 40 (IMPORTANTE)</t>
  </si>
  <si>
    <t>Orientar a los usuarios en el registro y formulación de iniciativas de extensión.</t>
  </si>
  <si>
    <t>3. Verificar la participación en actividades de formación dirigida a profesores.</t>
  </si>
  <si>
    <t>Realizar capacitación a los profesores de reciente vinculación.</t>
  </si>
  <si>
    <t>PROCESO: FINANCIERO</t>
  </si>
  <si>
    <r>
      <t xml:space="preserve">OBJETIVO DEL PROCESO: </t>
    </r>
    <r>
      <rPr>
        <sz val="11"/>
        <rFont val="Humanst521 BT"/>
        <family val="2"/>
      </rPr>
      <t>Administrar eficientemente los recursos financieros de la Universidad.</t>
    </r>
  </si>
  <si>
    <t>Pérdida del        dinero invertido     en Entidades Financieras</t>
  </si>
  <si>
    <t>Posibilidad que el   dinero invertido por la Universidad en Entidades  Financieras no genere los     rendimientos esperados por    crisis y/o ausencia de lineamientos de inversión internos.</t>
  </si>
  <si>
    <t>Jefe División Financiera Jefe Sección Tesorería</t>
  </si>
  <si>
    <t>Error en la toma de decisiones
Crisis en el Sistema Financiero</t>
  </si>
  <si>
    <t>Concentración de recursos en una sola Entidad Financiera
Recesión económica Crisis de liquidez Globalización
Devaluación o Revaluación del dólar</t>
  </si>
  <si>
    <t>Factores Económicos Externos
Factores Políticos</t>
  </si>
  <si>
    <t>Sanciones disciplinarias y pecuniarias
Iliquidez
Descapitalización 
No obtención de los
rendimientos esperados</t>
  </si>
  <si>
    <t>IMPORTANTE (40</t>
  </si>
  <si>
    <t>Manual de Colocación de Excedentes Temporales de Liquidez.
Modelo para la Calificación de Entidades Financieras soporte a la toma de decisiones de inversión.
Seguimiento de carteras colectivas y CDT´s.
Procedimiento Colocación de Recursos Temporales de Liquidez - PFI.09</t>
  </si>
  <si>
    <t>TOLERABLE (10)
Impacto Moderado (10)
Probabilidad Baja (1)</t>
  </si>
  <si>
    <t>Seguimiento trimestral a las Inversiones Actuales y Oportunidades de Inversión</t>
  </si>
  <si>
    <t>Jefatura División Financiera</t>
  </si>
  <si>
    <t>Junio de 2023</t>
  </si>
  <si>
    <t xml:space="preserve">Seguimiento trimestral a las inversiones </t>
  </si>
  <si>
    <t>No  depuración  de  saldos de  los  diferentes  tipos  de cuentas.</t>
  </si>
  <si>
    <t>No depuración de saldos de los     diferentes tipos     de cuentas.</t>
  </si>
  <si>
    <t>Jefe Sección Contabilidad</t>
  </si>
  <si>
    <t>Difícil coordinación de los tiempos de los miembros del Comité</t>
  </si>
  <si>
    <t>Actividades de la Alta Dirección con carácter urgente que conllevan  al aplazamiento de las sesiones</t>
  </si>
  <si>
    <t>No existe un cronograma pre establecido de las sesiones a realizar durante la vigencia.</t>
  </si>
  <si>
    <t>Incremento en el valor de las cuentas por pagar y tirillas por cobrar.</t>
  </si>
  <si>
    <t>Acuerdo del Consejo Superior No. 070 de 2006, por el cual se crea e integra el Comité Técnico de Sostenibilidad del Sistema Contable
Acuerdo del Consejo Superior No. 007 de 2013, por el cual se modifica el artículo 10 del Acuerdo del Consejo Superior No. 070 de 2006.
Procedimiento Saneamiento Contable - PFI.40</t>
  </si>
  <si>
    <t xml:space="preserve">Seguimiento a las diferentes partidas para identificar cuáles deben ser solicitadas para depuración. </t>
  </si>
  <si>
    <t>Jefe Sección Contabilidad
Jefe Sección Recaudos
Jefe Sección Tesorería</t>
  </si>
  <si>
    <t>Noviembre de 2023</t>
  </si>
  <si>
    <t>Noviembre de 2024</t>
  </si>
  <si>
    <t>Identificar las partidas sujetas a depurar para remitir al Comité Técnico de Sostenibilidad del Sistema Contable y realizar el respectivo descargue en el SIF</t>
  </si>
  <si>
    <t>Establecer cronograma de las sesiones a realizar del Comité Técnico de Sostenibilidad del Sistema Contable</t>
  </si>
  <si>
    <t>Actas de Comité Técnico de Sostenibilidad del Sistema Contable firmadas y socializadas</t>
  </si>
  <si>
    <t>No   reconocimiento   por parte    de    la    Compañía Aseguradora                    de siniestros, robos, daños o pérdida         de         bienes muebles  propiedad  de  la UIS</t>
  </si>
  <si>
    <t>No reporte o reporte fuera de  los  plazos  establecidos  a la   Compañía   Aseguradora de  los   siniestros,   daños   o robos     generados     a     los bienes      muebles      de      la Universidad</t>
  </si>
  <si>
    <t>Jefe Sección Inventarios</t>
  </si>
  <si>
    <t>Desconocimiento de la Normatividad vigente. "Manual Normativo y Procedimental para la Administración y Control de los Bienes Muebles de la UIS"</t>
  </si>
  <si>
    <t>No consulta de la normatividad vigente.</t>
  </si>
  <si>
    <t>Se carece del hábito de revisión de la normatividad en la Universidad</t>
  </si>
  <si>
    <t>Sanciones disciplinarias
Detrimento del patrimonio público
Pérdidas económicas
Interrupción del   flujo normal de los proceso misionales</t>
  </si>
  <si>
    <t>Manual Normativo y Procedimental para la Administración de los Bienes Muebles de la UIS - MFI.02
Pruebas Selectivas Entrega del informe de
reporte de daños, siniestros o robos de manera oportuna a la Compañía de Seguros</t>
  </si>
  <si>
    <t xml:space="preserve">Realizar socialización acerca del cuidado de los bienes muebles a través de correo electrónico </t>
  </si>
  <si>
    <t>Jefe División Financiera 
Jefe Sección Inventarios</t>
  </si>
  <si>
    <t xml:space="preserve">Circular acerca del manejo y cuidado de los inventarios </t>
  </si>
  <si>
    <t>No reconocimiento por parte de los Servidores Públicos en su deber de cuidado y conservación de los bienes públicos que tienen bajo su custodia.</t>
  </si>
  <si>
    <t>No revisión periódica  de los inventarios a su cargo</t>
  </si>
  <si>
    <t>Desconocimiento del Sistema de Inventarios a través del cual pueden consultar los elementos a su cargo.</t>
  </si>
  <si>
    <t>Reportar anualmente la rendición de inventarios a través del Sistema de Inventarios (Nuevas Versiones)</t>
  </si>
  <si>
    <t>Reporte anual generado por el Sistema de Inventarios</t>
  </si>
  <si>
    <t>Pago  no  oportuno  de  los compromisos   adquiridos por   la Universidad    con Proveedores.</t>
  </si>
  <si>
    <t>Pago   no   oportuno   a   los proveedores           de          la Universidad    por    demoras atribuibles        al        proceso financiero  y  a  la  gestión  de las UAA´s.</t>
  </si>
  <si>
    <t>Sección de Presupuesto
Sección de Tesorería
Sección Contabilidad
UAA´s</t>
  </si>
  <si>
    <t>Devolución de documentos de contratación allegados para trámite de pago</t>
  </si>
  <si>
    <t>Ausencia de cultura por parte de las UAA´s en la revisión de la documentación soporte.</t>
  </si>
  <si>
    <t>Documentación incompleta.
Error en la selección del rubro presupuestal</t>
  </si>
  <si>
    <t>Deterioro de la imagen institucional
Pérdida de garantías y descuentos comerciales
Demandas
Quejas por parte de Proveedores y UAA´s.</t>
  </si>
  <si>
    <t xml:space="preserve">Procedimiento de Egresos - PFI.08 y Anexos </t>
  </si>
  <si>
    <t>TOLERABLE(10)
Impacto Moderado (10)
Probabilidad Baja (1)</t>
  </si>
  <si>
    <t>ASUMIR/REDUCIR</t>
  </si>
  <si>
    <t>Elaborar circular informativa acerca de los aspectos a tener en cuenta las Unidades Académico y/o Administrativas para un exitoso trámite de cuentas.</t>
  </si>
  <si>
    <t>Jefatura División Financiera
Jefe Sección Presupuesto
Jefe Sección Tesorería</t>
  </si>
  <si>
    <t>Circular elaborada y socializada a través de correo electrónico</t>
  </si>
  <si>
    <t>Demoras por parte del personal de la División Financiera  en la revisión de los documentos de contratación.</t>
  </si>
  <si>
    <t>Alta rotación del personal responsable de la revisión.
Alto volumen de cuentas por tramitar</t>
  </si>
  <si>
    <t>Ofertas laborales que superan las condiciones actuales de la UIS
Cierre de año fiscal</t>
  </si>
  <si>
    <t>No programación del presupuesto por parte de las UAA´s</t>
  </si>
  <si>
    <t>Posibilidad de que las UAA adquieran obligaciones contractuales sin contar con disponibilidad presupuestal</t>
  </si>
  <si>
    <t>Las UAA´s no reciben los ingresos esperados</t>
  </si>
  <si>
    <t>Informe enviado al correo de cada ordenador del gasto recordando la autorización de las cuentas en el SIF</t>
  </si>
  <si>
    <t>Revisar y actualizar el Procedimieto de Egresos (Trámite de Cuentas)</t>
  </si>
  <si>
    <t>Procedimiento de Egresos actualizado y socializado</t>
  </si>
  <si>
    <t>Demoras en la autorización de las cuentas por parte del ordenador del gasto</t>
  </si>
  <si>
    <t>Débil cultura de   revisión continua de las cuentas pendientes por autorizar en el SIF</t>
  </si>
  <si>
    <t>Falta de comunicación y coordinación entre secretarias y ordenadores de gasto</t>
  </si>
  <si>
    <t>Reporte mensual por parte de la Sección de Tesorería a la Sección de Contabilidad cuando se deban registrar valores en depósitos judiciales</t>
  </si>
  <si>
    <t>Jefe Sección Tesorería
Jefe Sección Contabilidad</t>
  </si>
  <si>
    <t>Registro contable de valores por depósitos judiciales si se presenta.</t>
  </si>
  <si>
    <t>Cobro no oportuno de facturas de venta</t>
  </si>
  <si>
    <t>No seguimiento a las facturas de venta generadas por las Unidades Académico y/o Administrativas</t>
  </si>
  <si>
    <t>Sección de Recaudos
Sección de Contabilidad</t>
  </si>
  <si>
    <t>Se generan factura de venta por parte de las Unidades Académicas y/o Administrativas, finalmente no se presta el bien o servicio y no se realiza la anulación en el sistema</t>
  </si>
  <si>
    <t>Descuido al realizar la facturación, falta de seguimiento a facturas generadas y no aceptadas</t>
  </si>
  <si>
    <t>No se realiza seguimiento por parte de las Unidades Académicas y/o Administrativas a las facturas de venta emitidas, descuido y doble facturación</t>
  </si>
  <si>
    <t>Incremento en cuentas por cobrar no ciertas (facturas que se han generado por compromisos no prestados)</t>
  </si>
  <si>
    <t>Manual de Normas  y Procedimientos para el Recaudo de Cartera de la UIS - MFI.04</t>
  </si>
  <si>
    <t>Envío de comunicaciones recordando importancia en la Gestión de Cobro Preventivo y Persuasivo</t>
  </si>
  <si>
    <t>Jefe Sección Contabilidad
Jefe Sección Recaudos
Dirección Control Interno y Evaluación de Gestión</t>
  </si>
  <si>
    <t>Procedimiento Gestión de Cartera por Venta Interna de Bienes y Servicios actualizado y socializado</t>
  </si>
  <si>
    <t>1</t>
  </si>
  <si>
    <t>Información no precisa en los Estados Financieros y notas a los estados financieros publicados</t>
  </si>
  <si>
    <t>Estados Financieros y notas a los estados financieros publicadas con errores de transcripción que difieren de la información arrojada por el Sistema de Información Financiero</t>
  </si>
  <si>
    <t>Sección de Contabilidad</t>
  </si>
  <si>
    <t>Se extrae información del sistema de información financiero y se reporta en los archivos de estados financieros y notas a los estados contables</t>
  </si>
  <si>
    <t>La elaboración de los estados financieros es un proceso que se realiza manualmente</t>
  </si>
  <si>
    <t>Al ser un proceso que se realiza de forma manual hay lugar a errores de transcripción</t>
  </si>
  <si>
    <t>Información no precisa reportada a la Alta Dirección</t>
  </si>
  <si>
    <t>Manual de Políticas Contables UIS -  MFI.05
Hojas de trabajo actualizadas discriminando las cuentas contables (Libros Oficiales)
Designar un funcionario responsable del analisis y registro de la cuenta contable.</t>
  </si>
  <si>
    <t>IMPORTANTE(40)
Impacto Grave (20)
Probabilidad Media (2)</t>
  </si>
  <si>
    <t>REDUCIR/EVITAR</t>
  </si>
  <si>
    <t>Reporte de Estados Financieros mensuales a la Alta Dirección</t>
  </si>
  <si>
    <t>Estados Financieros mensuales
Funcionario asignado para realizar análisis y registro de la cuenta contable</t>
  </si>
  <si>
    <t>12</t>
  </si>
  <si>
    <t>Ausencia de un canal  de comunicación efectivo entre las Secciones para la validación de información financiera</t>
  </si>
  <si>
    <t>Diferencias en la información financiera reportada por las Secciones a los diferentes Entes de Control afectando la calidad de la información</t>
  </si>
  <si>
    <t>Sección de Contabilidad
Tesorería
Presupuesto
Inventarios
Recaudos</t>
  </si>
  <si>
    <t>Existen diferencias en la consulta y reporte de información según el rol del sistema de información a través del cual se solicita el reporte</t>
  </si>
  <si>
    <t>El volúmen de trabajo no permite realizar reuniones periódicas para realizar la conciliación de los valores a reportar</t>
  </si>
  <si>
    <t>Los procesos de validación de información se realizan de forma manual lo cual dificulta el flujo de la información de una manera ágil</t>
  </si>
  <si>
    <t xml:space="preserve">Información no precisa reportada a Entes de Control </t>
  </si>
  <si>
    <t>Procedimientos Proceso Financiero
Grupo Primario</t>
  </si>
  <si>
    <t>MODERADO(10)
Impacto Moderado (10)
Probabilidad Media (2)</t>
  </si>
  <si>
    <t>Incluir en el orden del dia del grupo primario un espacio designado a la conciliación de cuenta contable mensual con los jefes de Sección del Proceso Financiero para realizar la conciliación de la información</t>
  </si>
  <si>
    <t>Jefes de Sección Proceso Financiero</t>
  </si>
  <si>
    <t>Reporte y seguimiento de los compromisos generados en cada sesión realizada</t>
  </si>
  <si>
    <t>Diferencia en la conciliación de saldos en las entidades públicas de los valores por operaciones recíprocas que se reportan a la Contaduría</t>
  </si>
  <si>
    <t>Existen diferencias en los valores reportados por las Entidades Públicas con las que se tienen operaciones recíprocas y la información reportada por la UIS</t>
  </si>
  <si>
    <t>Se presentan diferencias en el período en que se realiza el registro en el Sistema de Información Financiero</t>
  </si>
  <si>
    <t>Se factura en la fecha de corte y se recibe el documento posteriormente</t>
  </si>
  <si>
    <t>Se realiza el reporte de acuerdo a la ejecución presupuestal para disminuir la cuenta por cobrar</t>
  </si>
  <si>
    <t>TOLERABLE (20)</t>
  </si>
  <si>
    <t>Procedimiento para conciliación de Operaciones Recíprocas - PFI.49
Envío de comunicaciones a las Entidades Públicas con la cuales se tienen operaciones recíprocas solicitando validación de la información reportada de forma detallada</t>
  </si>
  <si>
    <t xml:space="preserve">1. Envío de comunicaciones con los saldos contables reportados a las entidades con información recíproca. 
2. Ajuste de la información con la respuesta recibida por las entidades con las que se tienen operaciones recíprocas. 
</t>
  </si>
  <si>
    <t>1. Registro de comunicaciones enviadas
2. Información conciliada con base en respuesta recibida.</t>
  </si>
  <si>
    <t>Reservas presupuestales constituidas y no pagas a la siguiente vigencia</t>
  </si>
  <si>
    <t>Falta de planeación en la constitución de reservas presupuestales</t>
  </si>
  <si>
    <t>Jefatura División Financiera
Sección de Presupuesto
UAA´s</t>
  </si>
  <si>
    <t>Las UAA´s no tienen claridad acerca del concepto de reserva presupuestal, se solicita sin hacer el debido análisis</t>
  </si>
  <si>
    <t>Falta de comunicación entre las UAA´s y la División Financiera</t>
  </si>
  <si>
    <t xml:space="preserve">Falta de seguimiento a las reservas constituidas. </t>
  </si>
  <si>
    <t xml:space="preserve">Deterioro imagen institucional
Información no precisa reportada a Entes de Control </t>
  </si>
  <si>
    <t>Estatuto Presupuestal
Procedimiento Reserva Presupuestal - PFI.02
Formato para la solicitud de constitución de reservas presupuestales - FFI.30</t>
  </si>
  <si>
    <t>Seguimiento a las reservas presupuestales constituidas</t>
  </si>
  <si>
    <t>Jefatura División Financiera
Jefe Sección Presupuesto</t>
  </si>
  <si>
    <t>1. Envío de comunicaciones a las UAA solicitando información sobre la reserva presupuestal constituida
2. Circular de cierre de vigencia socializada
3. Análisis de las reservas por parte de la Seccion Presupuestal</t>
  </si>
  <si>
    <t>100</t>
  </si>
  <si>
    <t>Reporte inexacto de información de carácter tributario a Entes de Control</t>
  </si>
  <si>
    <t>Posibilidad de reportar de forma errada la información tributaria generando inconsistencias y sanciones por parte de los Entes de Control a la Institución</t>
  </si>
  <si>
    <t>Jefatura División Financiera
Sección de Presupuesto, Tesorería, Contabilidad, Inventarios y Recaudos</t>
  </si>
  <si>
    <t>Error en la interpretación de la norma tributaria y sus conceptos</t>
  </si>
  <si>
    <t>Falta de capacitación frente a temas tributarios por parte de la DGTH</t>
  </si>
  <si>
    <t>Procedimientos Proceso Financiero</t>
  </si>
  <si>
    <t>Solicitar a la DGTH capacitación frente a temas contables y tributarios según normativa vigente o por entrar en vigencia</t>
  </si>
  <si>
    <t>División Financiera
División de Gestión de Talento Humano</t>
  </si>
  <si>
    <t xml:space="preserve">1. Identificación de temáticas por parte de la División Financiera en que se requiera capacitación. 
2. Realizar la solicitud a la DGTH formal sobre las necesidades identificadas. </t>
  </si>
  <si>
    <t>PROCESO: INVESTIGACIÓN</t>
  </si>
  <si>
    <r>
      <t xml:space="preserve">OBJETIVO DEL PROCESO: </t>
    </r>
    <r>
      <rPr>
        <sz val="10"/>
        <rFont val="Humanst521 BT"/>
        <family val="2"/>
      </rPr>
      <t>Promover el desarrollo de las políticas de investigación y propiedad intelectual de la Universidad reafirmando la prioridad y el valor estratégico y misional que la Institución reconoce en estas actividades.</t>
    </r>
  </si>
  <si>
    <t>1. Posibilidad de afectación en la imagen de la Universidad por disminución de la investigación realizada.</t>
  </si>
  <si>
    <t>Dificultades para el desarrollo de la función misional de investigación en cuanto a las capacidades de la Institución, formulación o adquisición de financiación para la ejecución de proyectos de investigación.</t>
  </si>
  <si>
    <t>Profesores
Grupos de investigación
Entidades Externas
Dirección Institucional</t>
  </si>
  <si>
    <t>Las propuestas de investigación no son financiables por entidades externas.</t>
  </si>
  <si>
    <t>Exigencia de los requisitos o recursos limitados por cambios o regulaciones por parte de las entidades externas.</t>
  </si>
  <si>
    <t>Debilidad en la formulación de las propuestas por parte de algunos grupos de investigación.</t>
  </si>
  <si>
    <t xml:space="preserve">Disminución de la actividad misional de investigación en la Universidad.
Disminución de la producción científica.
Disminución de la categorización de Minciencias de los grupos de investigación reconocidos institucionalmente.
Perdida credibilidad/imagen/reconocimiento ante las demás instituciones </t>
  </si>
  <si>
    <t>1. Verificar la orientación en la formulación de las propuestas y requisitos de las convocatorias vigentes.</t>
  </si>
  <si>
    <t>20 (IMPACTO GRAVE) * 2 (PROBABILIDAD MEDIA) = 40 (IMPORTANTE)</t>
  </si>
  <si>
    <t>Publicar y compartir información en la página web y canales de comunicación de la VIE periódicamente.</t>
  </si>
  <si>
    <t xml:space="preserve">Profesional AGP Profesional Comunicaciones 
Profesional CPP  </t>
  </si>
  <si>
    <t>Presentación de mejores propuestas de investigación para financiación externa por otras instituciones.</t>
  </si>
  <si>
    <t>Los entes financiadores no deseen realizar investigación con la Universidad.</t>
  </si>
  <si>
    <t>2. Validar el seguimiento a los planes de trabajo y actividades de los proyectos de investigación de forma que se pueda continuar con el desarrollo de los mismos.</t>
  </si>
  <si>
    <t>Profesional AGP 
Profesional CPP  
DIEF</t>
  </si>
  <si>
    <t>Solicitud de aportes de recursos en efectivo superiores a los establecidos internamente por parte de los proponentes, como requisito habilitantes en las convocatorias externas.</t>
  </si>
  <si>
    <t>Falta de disponibilidad de recursos en efectivo para el desarrollo de proyectos.</t>
  </si>
  <si>
    <t>3. Constatar la publicación del Portafolio para el fomento de la investigación liderado por la VIE, en los tiempos establecidos.</t>
  </si>
  <si>
    <t>Publicar el Portafolio VIE en los tiempos establecidos.</t>
  </si>
  <si>
    <t>Comunicadora VIE</t>
  </si>
  <si>
    <t>Falta de disponibilidad del recurso humano para el desarrollo de actividades de investigación.</t>
  </si>
  <si>
    <t>Falta de interés por parte de los docentes/investigadores con respecto a las actividades investigativas.</t>
  </si>
  <si>
    <t>Falta de la capacidad de gestión y motivación de los investigadores o profesores.</t>
  </si>
  <si>
    <t>4. Revisar las socializaciones de las convocatorias de financiación realizadas periódicamente.</t>
  </si>
  <si>
    <t xml:space="preserve">Promover participación en convocatorias de investigación para presentar proyectos. </t>
  </si>
  <si>
    <t>Profesional VIE
Profesional CPP  
Comunicadora VIE</t>
  </si>
  <si>
    <t>Dificultades en la alineación y sinergia entre los grupos de investigación para la formulación de proyectos multidisciplinarios.</t>
  </si>
  <si>
    <t xml:space="preserve">5. Verificar la aplicación de los lineamientos para el desarrollo de actividades y servicios de investigación. </t>
  </si>
  <si>
    <t>Profesional VIE -CPP
DIEF
Comunicadora VIE</t>
  </si>
  <si>
    <t>Desconocimiento de las fuentes y oportunidades de financiamiento de la investigación.</t>
  </si>
  <si>
    <t xml:space="preserve">Desinterés de las personas con conocimientos para desarrollar propuestas de investigación. </t>
  </si>
  <si>
    <t>Debilidad en la asertividad de las difusiones y socialización de oportunidades de financiación de investigación.</t>
  </si>
  <si>
    <t xml:space="preserve">6. Revisar la designación de los tiempos de ampliación para la recepción de propuestas de las convocatorias internas de investigación y ajustes en las programaciones. </t>
  </si>
  <si>
    <t>DIEF</t>
  </si>
  <si>
    <t>El grupo de investigación no realiza vigilancia de las convocatorias para proyectos de investigación.</t>
  </si>
  <si>
    <t>7. Revisar la disposición de los lineamientos Institucionales para la continuación de los trámites de contratación.</t>
  </si>
  <si>
    <t>Publicar la información sobre los trámites y validar la ejecución de acuerdo a lo estipulado.</t>
  </si>
  <si>
    <t>Técnico Soporte Académico - SIVIE</t>
  </si>
  <si>
    <t>Circunstancias de salud pública, ambientales u orden público.</t>
  </si>
  <si>
    <t>Suspensión o ampliación por cronograma de algunos proyectos de investigación en curso disminuyendo la dinámica del proceso.</t>
  </si>
  <si>
    <t>Dificultad para la ejecución del plan de actividades de la investigación, ej. Análisis experimental, acceso a comunidades, toma de datos.</t>
  </si>
  <si>
    <t>8. Revisar la documentación en el sistema de gestión relacionados a la actividad investigativa.</t>
  </si>
  <si>
    <t>Realizar la revisión documental relacionada a la actividad investigativa y  las actualizaciones pertinentes según corresponda.</t>
  </si>
  <si>
    <t>Profesional AGP
CPP
Profesional de Calidad</t>
  </si>
  <si>
    <t>2. Posibilidad de afectación económica y de imagen institucional por mala conducta investigativa y violación de los derechos de propiedad intelectual de los investigadores.</t>
  </si>
  <si>
    <t xml:space="preserve">Divulgación y protección de las creaciones intelectuales de los investigadores, tales como plagio y utilización no autorizada.
</t>
  </si>
  <si>
    <t>Comunidad Universitaria
Personal externo</t>
  </si>
  <si>
    <t>Manejo inadecuado de la información relacionada con las creaciones intelectuales de los investigadores.</t>
  </si>
  <si>
    <t xml:space="preserve">Desconocimiento de la normativa vigente por parte de los investigadores. </t>
  </si>
  <si>
    <t>Falta de interés para asistir a las capacitaciones.</t>
  </si>
  <si>
    <t>Pérdida de recursos financieros.
Deterioro de la imagen institucional.</t>
  </si>
  <si>
    <t>40 (IMPORTANTE)</t>
  </si>
  <si>
    <t>1. Verificar la aplicación del  Reglamento de propiedad intelectual.</t>
  </si>
  <si>
    <t>20 (IMPACTO GRAVE) * 2 (PROBABILIDAD MEDIA) = 20 (MODERADO)</t>
  </si>
  <si>
    <t>Publicar los procesos de propiedad intelectual a través de los medios institucionales</t>
  </si>
  <si>
    <t>Profesional
Programa PI - Comunicadora VIE</t>
  </si>
  <si>
    <t>2. Validar la ejecución del  Programa de apoyo de propiedad intelectual de la VIE.</t>
  </si>
  <si>
    <t>Realizar eventos de sensibilización y capacitación en propiedad intelectual dirigidos a la comunidad universitaria.</t>
  </si>
  <si>
    <t>Profesional
Programa PI</t>
  </si>
  <si>
    <t>Desconocimiento de la asesoría ofrecida por parte del programa de la VIE.</t>
  </si>
  <si>
    <t>3. Verificar el desarrollo del Comité de Propiedad Intelectual periódicamente.</t>
  </si>
  <si>
    <t>4. Revisar el acompañamiento del equipo de propiedad intelectual en los procesos que se ejecutan.</t>
  </si>
  <si>
    <t>Realizar asesorías a la comunidad universitaria sobre derechos de propiedad intelectual.</t>
  </si>
  <si>
    <t xml:space="preserve">3. Probabilidad de afectación de la imagen institucional por la disminución de la productividad académica a causa del incumplimiento de los compromisos derivados de los proyectos de investigación. </t>
  </si>
  <si>
    <t>Incumplimiento de los compromisos asumidos en los proyectos de investigación por parte del equipo de investigación</t>
  </si>
  <si>
    <t>Profesores
Grupos de investigación</t>
  </si>
  <si>
    <t>Falta de disponibilidad del talento humano para el cumplimiento de compromisos.</t>
  </si>
  <si>
    <t>Falta de claridad en los roles y tiempos para el cumplimiento de los compromisos.</t>
  </si>
  <si>
    <t>No se realice seguimiento al cumplimiento de los compromisos.</t>
  </si>
  <si>
    <t>Pérdida de recursos financieros.
Deterioro de la imagen institucional.
Incremento de solicitudes de prórroga de los proyectos o suspensión temporal.</t>
  </si>
  <si>
    <t>1. Revisar los términos de referencia de las convocatorias internas (inhabilidad para presentación en próximas convocatorias por estado de mora de compromisos).</t>
  </si>
  <si>
    <t xml:space="preserve">DIEF - Auxiliares 
Profesional CPP  </t>
  </si>
  <si>
    <t>Falta de gestión de los responsables del proyecto para la entrega de compromisos.</t>
  </si>
  <si>
    <t>2. Validar la recepción de solicitudes de suspensión temporal de proyectos presentados a concepto del COIE.</t>
  </si>
  <si>
    <t>Revisión de solicitudes de proyectos según corresponda.</t>
  </si>
  <si>
    <t xml:space="preserve">COIE
DIEF - Auxiliares </t>
  </si>
  <si>
    <t>Cambios en las especificaciones que afectan la planeación y ejecución de un proyectos</t>
  </si>
  <si>
    <t>Dificultad para la continuidad del plan de trabajo de algunas investigaciones.</t>
  </si>
  <si>
    <t>Incumplimiento de requisitos para asistencia a eventos, socializaciones, intervenciones en campo o toma de datos e información.</t>
  </si>
  <si>
    <t>3. Verificar el seguimiento a la ejecución de los proyectos y cumplimiento de los compromisos.</t>
  </si>
  <si>
    <t>Profesional CPP  
DIEF</t>
  </si>
  <si>
    <t>4. Probabilidad de afectación presupuestal y económica por apropiación de los recursos públicos a beneficio propio o de terceros que destina la Universidad para la investigación.</t>
  </si>
  <si>
    <t>Desviación de los recursos en efectivo aprobados por la Universidad para el desarrollo de los proyectos de investigación con otros fines diferentes a los objetivos del proyecto, a beneficio propio o de terceros.</t>
  </si>
  <si>
    <t>Personal VIE
Ordenadores del Gasto
Profesores</t>
  </si>
  <si>
    <t>Ejecución de contratos con fines diferentes al desarrollo de los proyectos de investigación.</t>
  </si>
  <si>
    <t>Se desconoce la normativa existente y aplicable.</t>
  </si>
  <si>
    <t>Desconocimiento de la correcta aplicación de los procedimientos adecuados en especial durante la administración de los proyectos.</t>
  </si>
  <si>
    <t>Pérdida de recursos financieros.
Deterioro de la imagen institucional.
Acciones de tipo disciplinario, penal, u otro tipo.</t>
  </si>
  <si>
    <t xml:space="preserve">1. El profesional de CPP reporta los contratos en el sistema de gestión transparente periódicamente. </t>
  </si>
  <si>
    <t>20 (IMPACTO GRAVE) * 1 (PROBABILIDAD BAJA) = 20 (MODERADO)</t>
  </si>
  <si>
    <t xml:space="preserve">Profesional CPP   </t>
  </si>
  <si>
    <t>Entrega o acceso de claves personales a terceros.</t>
  </si>
  <si>
    <t>2. Mantener actualizada la información de usuarios y permisos en el SIVIE.</t>
  </si>
  <si>
    <t xml:space="preserve">
Realizar inducción para la correcta gestión de la información de actividades de investigación en el SIVIE</t>
  </si>
  <si>
    <t>PROCESO: RECURSOS TECNOLÓGICOS</t>
  </si>
  <si>
    <r>
      <t xml:space="preserve">OBJETIVO DEL PROCESO: </t>
    </r>
    <r>
      <rPr>
        <sz val="11"/>
        <rFont val="Humanst521 BT"/>
        <family val="2"/>
      </rPr>
      <t>Garantizar el funcionamiento y confiabilidad de los equipos eléctricos, electrónicos y electromecánicos de la Universidad.</t>
    </r>
  </si>
  <si>
    <t>Incumplimiento en el servicio</t>
  </si>
  <si>
    <t>Demora en la atención de las solicitudes de los usuarios</t>
  </si>
  <si>
    <t>Equipo de la División de Mantenimiento Tecnológico</t>
  </si>
  <si>
    <t>Falta de personal Profesional y Técnico para dar cumplimiento a las solicitudes en el Sistema de Información de Mantenimiento Tecnológico "SIMAT" y el plan anual de mantenimiento preventivo</t>
  </si>
  <si>
    <t>Personal jubilado y/o retirado.</t>
  </si>
  <si>
    <t>Insatisfacción de los usuarios, daño de la imagen de la DMT, levantamiento de no conformidades en el proceso, tiempos elevados en la respuesta del servicio, sobrecostos</t>
  </si>
  <si>
    <t>Alto (3)</t>
  </si>
  <si>
    <t>Importante (30)</t>
  </si>
  <si>
    <t>* Plan De Mantenimiento Preventivo Anual
* SIMAT
* Evaluación de proveedores
*Informar a la Comunidad Universitaria el proceso para el envío de manuales de equipos
* Base de datos de proveedores
* Actualización de equipos críticos
* Documentación del proceso
* Análisis de indicadores de mantenimiento correctivo, preventivo, conceptos de baja y compras
* Lista de chequeo contratación
*Gestionar contratación y capacitación de personal
*Solicitar servicio de transporte a la División de Planta Física</t>
  </si>
  <si>
    <t>Moderado (20) = Impacto moderado (10) X Probabilidad Media (2)</t>
  </si>
  <si>
    <t>Reducir</t>
  </si>
  <si>
    <t>Gestionar la contratación de personal</t>
  </si>
  <si>
    <t>Jefe División Mantenimiento Tecnológico</t>
  </si>
  <si>
    <t>Documentos pertinentes en el momento de requerirse</t>
  </si>
  <si>
    <t>Demora en la contratación</t>
  </si>
  <si>
    <t>Desconocimiento de manuales de los equipos que son adquiridos por la Universidad.</t>
  </si>
  <si>
    <t xml:space="preserve">Las Unidades Académico Administrativas no envian los manuales a la División de Mantenimiento Tecnológico </t>
  </si>
  <si>
    <t>No existe canal de comunicación definido entre las Unidades Académico Administrativas y la División de Mantenimiento Tecnológico para dicho fin.</t>
  </si>
  <si>
    <t>Informar a los Jefes de Unidad sobre la importancia del envío de manuales a la División. Enviar enlace en One Drive para compartirlos</t>
  </si>
  <si>
    <t>Comunicación a jefes de Unidad y Secretarias con el enlace de One Drive</t>
  </si>
  <si>
    <t>Falta de capacitación al equipo técnico de la División de Mantenimiento Tecnológico sobre los diferentes equipos de la Universidad</t>
  </si>
  <si>
    <t>Los técnicos cuentan con el conocimiento general de los equipos pero en casos de equipos especializados se necesita conocer a fondo cada uno de ellos y esto causa demoras en el servicio.</t>
  </si>
  <si>
    <t>Equipos especializados. 
Tipo de contratación de los técnicos</t>
  </si>
  <si>
    <t>Realizar reuniones con el equipo de trabajo con el objetivo de conocer el motivo de demora en cierre de Órdenes de Trabajo y gestionar capacitaciones en caso de requerirse</t>
  </si>
  <si>
    <t>Reuniones o
Capacitaciones en caso de requerirse</t>
  </si>
  <si>
    <t>Proveedores</t>
  </si>
  <si>
    <t xml:space="preserve">Desconocimiento del procedimiento de inscripción en la plataforma de porveedores de la UIS </t>
  </si>
  <si>
    <t>Informar a los proveedores el instructivo con el procedimiento de inscripción</t>
  </si>
  <si>
    <t>Correos enviados</t>
  </si>
  <si>
    <t>Poca afinidad con el uso de las TICS</t>
  </si>
  <si>
    <t>Demora por parte de los proveedores en la entrega de repuestos</t>
  </si>
  <si>
    <t>Proveedores fuera del área metropolitana</t>
  </si>
  <si>
    <t>Servicios, repuestos o equipos que no se consiguen en el área metropolitana</t>
  </si>
  <si>
    <t>Seguimiento ejecución de las órdenes de compra</t>
  </si>
  <si>
    <t>Documentación contractual pertinente</t>
  </si>
  <si>
    <t>Subcontratación de servicio</t>
  </si>
  <si>
    <t>Equipos o repuestos no comerciales</t>
  </si>
  <si>
    <t>Equipos o repuestos descontinuados del mercado</t>
  </si>
  <si>
    <t>Unidades Académico Administrativas</t>
  </si>
  <si>
    <t>Demora en compras de repuestos, insumos y materiales</t>
  </si>
  <si>
    <t>Las Unidades no trasladan el presupuesto y/o efectivo de forma oportuna para la compra de repuestos, insumos o materiales para la repación del equipo</t>
  </si>
  <si>
    <t>Informar a las Unidades el tiempo apropiado para realizar dicho traslado</t>
  </si>
  <si>
    <t xml:space="preserve">Información enviada a las Unidades Académico Administrativas </t>
  </si>
  <si>
    <t>Demora en el traslado del equipo a la División de Mantenimiento Tecnológico</t>
  </si>
  <si>
    <t>Desconocimiento por parte de las UAA del proceso en la División de Mantenimiento Tecnológico</t>
  </si>
  <si>
    <t>Mantener actualizados los procedimientos de la DMT y los canales de información con la Comunidad Universitaria</t>
  </si>
  <si>
    <t>Procedimientos y publicación de información en la página de la División</t>
  </si>
  <si>
    <t>El usuario no crea la solicitud mediante el SIMAT</t>
  </si>
  <si>
    <t>Desconocimiento por parte de las UAA en el manejo del SIMAT</t>
  </si>
  <si>
    <t>División de Servicios de Información</t>
  </si>
  <si>
    <t>Fallas en el Sistema de Información de Mantenimiento Tecnológico "SIMAT"</t>
  </si>
  <si>
    <t>No se actualiza constantemente</t>
  </si>
  <si>
    <t>Reportar fallas o solicitar actualizaciones a la División de Servicios de Información sobre el SIMAT</t>
  </si>
  <si>
    <t xml:space="preserve">Comnicaciones a la División de Servicios de Información </t>
  </si>
  <si>
    <t>Otros</t>
  </si>
  <si>
    <t>Cierres no previstos en la UIS</t>
  </si>
  <si>
    <t>Paros o manifestaciones dentro de la Universidad</t>
  </si>
  <si>
    <t>Realizar las reprogramaciones apropiadas</t>
  </si>
  <si>
    <t>Actualización del formato FRT.22</t>
  </si>
  <si>
    <t>División Planta Física</t>
  </si>
  <si>
    <t>Falta de disponibilidad de vehiculos para la atención de servicios de transporte a las sedes de la UIS</t>
  </si>
  <si>
    <t>Insuficientes vehículos para la atención de las solicitudes</t>
  </si>
  <si>
    <t>Alto número de solicitudes de transporte a la división de Planta Física en algunas temporadas</t>
  </si>
  <si>
    <t xml:space="preserve">Realizar de manera oportuna las solicitudes de servicio a la División Planta Física </t>
  </si>
  <si>
    <t>Solicitudes realizadas a la División Planta Física (intranet)</t>
  </si>
  <si>
    <t>Falla posterior a los servicios prestados por la División de Mantenimiento Tecnológico</t>
  </si>
  <si>
    <t>Falla que se presenta en los servicios ya cumplidos</t>
  </si>
  <si>
    <t>Inconvenientes en el servicio brindado por la División de Mantenimiento Tecnológico</t>
  </si>
  <si>
    <t>Insatisfacción de los usuarios, daño de la imagen de la División de Mantenimiento Tecnológico, levantamiento de no conformidades para el proceso y sobrecostos</t>
  </si>
  <si>
    <t>* Plan De Mantenimiento Preventivo Anual
* SIMAT
*Realizar encuestas de satisfacción
* Evaluación de proveedores
* Base de datos de proveedores
* Documentación del proceso
* Análisis de indicadores nivel de satisfacción del servicio
* Lista de chequeo contratación
*Enviar instructivo para el embalaje de equipos delicados a la Comunidad Universitaria
*Ejecutar el Plan Anual de Mantenimiento Preventivo
*Informar a la comunidad la importancia del cuidado de los equipos
*Informar a la comunidad universitaria de los servicios brindados en la DMT
*Gestionar contratación y capacitación de personal</t>
  </si>
  <si>
    <t>Realizar reuniones oportunas con el personal de la División de Mantenimiento Tecnológico con el objetivo conocer avances en el desarrollo de actividades</t>
  </si>
  <si>
    <t>Actas reuniones y listados de asistencia</t>
  </si>
  <si>
    <t>Desconocimiento de la importancia y el cuidado básico de los equipos de mayor uso en la UIS (computadores, impresoras, videobeam, teléfonos)</t>
  </si>
  <si>
    <t>Falta de capacitación al personal de cada Unidad Académico Administrativa</t>
  </si>
  <si>
    <t>Realizar instructivos sobre el cuidado de los equipos e informar a la comunidad</t>
  </si>
  <si>
    <t>Tutoriales o publicidad a la comunidad</t>
  </si>
  <si>
    <t>Alta rotación de personal que utiliza los equipos</t>
  </si>
  <si>
    <t>División de Mantenimiento Tecnológico y Unidades Académico Administrativas</t>
  </si>
  <si>
    <t>Falta de mantenimiento preventivo a los equipos de la UIS</t>
  </si>
  <si>
    <t>Falta de personal para realizar mantenimiento preventivo a todos los equipos y no solo los críticos</t>
  </si>
  <si>
    <t>Pocas solicitudes de mantenimiento preventivo realizadas por el SIMAT</t>
  </si>
  <si>
    <t>Desconocimiento del servicio ofrecido por el DMT para el mismo</t>
  </si>
  <si>
    <t>Informar a las Unidad Académico Administrativa, Laboratorio y Sedes el uso de formatos para la planificación interna de mantenimientos preventivos</t>
  </si>
  <si>
    <t>Comunicado a las unidades</t>
  </si>
  <si>
    <t>Inadecuado sistema de transporte que ocasiona daños en el equipo</t>
  </si>
  <si>
    <t>Vehículos inadecuados para el transporte de equipos</t>
  </si>
  <si>
    <t>Realizar seguimiento del post servicio</t>
  </si>
  <si>
    <t>Encuesta sobre recepción del equipo</t>
  </si>
  <si>
    <t>Embalaje, amarre y/o embarque  incorrectos de los equipos</t>
  </si>
  <si>
    <t>Incumplimiento en los servicios contratados externamente</t>
  </si>
  <si>
    <t>No se cumple con los objetos de los contratos</t>
  </si>
  <si>
    <t>Evaluación proveedores</t>
  </si>
  <si>
    <t>Evaluación</t>
  </si>
  <si>
    <t>PROCESO: TALENTO HUMANO</t>
  </si>
  <si>
    <r>
      <t xml:space="preserve">OBJETIVO DEL PROCESO: </t>
    </r>
    <r>
      <rPr>
        <sz val="11"/>
        <rFont val="Humanst521 BT"/>
        <family val="2"/>
      </rPr>
      <t>Coordinar y apoyar las actividades de selección, inducción, entrenamiento, capacitación, administración y retiro de todo el personal de la Universidad, asegurando su integridad y buscando el aprovechamiento y mejoramiento de su talento para el cumplimiento de la misión institucional</t>
    </r>
  </si>
  <si>
    <t>Fallas en la integridad de la información de apoyo de los funcionarios de la Universidad almacenada en archivos físicos o digitales.</t>
  </si>
  <si>
    <t>Las historias laborales de los funcionarios, luego de la pandemia, se encuentra una parte en físico y otra parte digital, sin que se identifique el orden que deben tener los documentos al momento de consultar los expedientes.</t>
  </si>
  <si>
    <t>- Personal docente y administrativo que generen documentos
- Funcionarios de la DGTH encargados de la administración y el archivo de esos documentos</t>
  </si>
  <si>
    <t>Se venia manejando el archivo físico, durante la pandemia se manejó digital y luego de la pandemia se maneja de ambas formas</t>
  </si>
  <si>
    <t xml:space="preserve">Al retorno a la presencialidad no se definió un procedimiento para el archivo de los documentos en las historias laborales </t>
  </si>
  <si>
    <t>Se dio prioridad al proceso de intervención de historias laborales del personal administrativo</t>
  </si>
  <si>
    <t>No se cuenta con historias laborales actualizadas y organizadas para la consulta y respuesta a requerimiento de información internos y externos</t>
  </si>
  <si>
    <t xml:space="preserve"> - Al interior de cada subproceso de la DGTH se tiene identificada la información digital que hace parte de las historias laborales
 - Se realizó un primero proceso de impresión de los archivos digitales y se archivaron en las historias laborales, con corte a 2021</t>
  </si>
  <si>
    <t>Definir un único lugar de almacenamiento de documentos digitales por funcionario, el cual permita identificar un orden en la historia laboral y dar inicio al manejo correcto de la historia laboral híbrida</t>
  </si>
  <si>
    <t>1.Profesionales de apoyo
2. Líderes de Subproceso</t>
  </si>
  <si>
    <t>Historias laborales híbridas</t>
  </si>
  <si>
    <t>Pérdida de la información física contenida en las historias laborales con ocasión de deterioro o agentes externos.</t>
  </si>
  <si>
    <t>El proceso de intervención de historias laborales que permite su posterior digitalización, se realizó para personal administrativo quedando pendiente el personal docente</t>
  </si>
  <si>
    <t>- Funcionarios del archivo de la DGTH</t>
  </si>
  <si>
    <t>Durante la pandemia se contó con el personal operativo de la Sección de Comedores y Cafetería que apoyaron el proceso de archivo, adelantándose la intervención de historias laborales de personal administrativo</t>
  </si>
  <si>
    <t>Al retorno a la presencialidad se dio apertura de los comedores y de las cafeterías y el personal finalizó su periodo de apoyo al archivo de la DGTH</t>
  </si>
  <si>
    <t>Se requiere personal adicional que apoye la intervención de historias laborales del personal docente</t>
  </si>
  <si>
    <t>Las historias laborales del personal docente no se pueden digitalizar sin la intervención previa y por ende, no se cuenta con una copia de seguridad digital de las mismas, estando expuestas a deterioro por el tiempo, por las condiciones climáticas o posible destrucción en protestas estudiantiles.</t>
  </si>
  <si>
    <t xml:space="preserve"> - Se adelantó el proceso de intervención del personal administrativo.
- El personal a cargo del archivo mantiene los cuidados requeridos para la conservación física y de seguridad del archivo</t>
  </si>
  <si>
    <t>A través de la contratación de personal de apoyo, concluir el proceso de internveción de historias laborales de personal docente</t>
  </si>
  <si>
    <t>1.Jefe de la DGTH
2.Personal a cargo del archivo de la DGTH.</t>
  </si>
  <si>
    <t>Historias laborales de personal docente intervenidas</t>
  </si>
  <si>
    <t>Afectación de los procesos por rotación de personal</t>
  </si>
  <si>
    <t>Fuga de conocimientos con ocasión del retiro o traslado de la persona a cargo</t>
  </si>
  <si>
    <t xml:space="preserve">  - Funcionarios de la DGTH
- Directivos a cargo de la toma de decisiones</t>
  </si>
  <si>
    <t>Por renuncias, traslados o decisiones administrativas</t>
  </si>
  <si>
    <t>Porque no se ha realizado trasferencia del conocimiento al interior de la División</t>
  </si>
  <si>
    <t xml:space="preserve">Ausencia de políticas institucionales que garanticen y aseguren la transmición de conocimientos </t>
  </si>
  <si>
    <t>Afectación de los procesos con demoras e insatisfacción del usuario</t>
  </si>
  <si>
    <t xml:space="preserve"> - Ejercicios de trasferencia de conocimiento a través de encargos cuando los jefes salen a vacaciones u otras situaciones administrativas</t>
  </si>
  <si>
    <t>Formulación y operacionalización de la política de gestión del conocimiento y la innovación de acuerdo con los lineamientos del MIPG</t>
  </si>
  <si>
    <t>Jefe DGTH</t>
  </si>
  <si>
    <t>Política de gestión del conocimiento y la innovación</t>
  </si>
  <si>
    <t>1 documento</t>
  </si>
  <si>
    <t xml:space="preserve">Insatisfacción de la comunidad trabajadora UIS con la gestión del bienestar, enmarcada en las acciones de desarrollo humano organizacional </t>
  </si>
  <si>
    <t xml:space="preserve">El subproceso de Desarrollo Humano Organizacional - DHO, promueve acciones de bienestar laboral, personal y familiar en las etapas de ingreso, desarrollo y retiro de los integrantes de la comunidad trabajadora UIS, las cuales pueden generar insatisfacción si: 
- No se cuenta con un diagnóstico adecuado de las condiciones psicosociales y de clima laboral en los individuos y equipos de trabajo.
- En el diseño de las estrategias no se contamplan las características del contexto y grupo de interés.
- Las estrategias propuestas no se ejecutan, no se divulgan adecuadamente y/o no cumplen con los objetivos propuestos.
</t>
  </si>
  <si>
    <t>Alta Dirección, Jefes y Directores de unidad</t>
  </si>
  <si>
    <t>Porque no conocen las acciones de bienestar que se adelantan desde el subproceso</t>
  </si>
  <si>
    <t>Porque no está establecido el requerimiento de diseñar y publicar el plan de bienestar a la comunidad</t>
  </si>
  <si>
    <t>Porque no se cuenta con un plan de trabajo anual donde se detallen acciones y recursos necesarios</t>
  </si>
  <si>
    <t>Asignación insuficiente de recursos (humanos, tecnológicos, financieros, locativos y de tiempo)</t>
  </si>
  <si>
    <t>Planeación por evento institucional, reuniones por demanda con la alta dirección y jefes / directores de unidad</t>
  </si>
  <si>
    <t>ACEPTABLE (5)</t>
  </si>
  <si>
    <t>Divulgación del plan de trabajo del subproceso contemplando estrategias y recursos requeridos a la alta dirección.
Aprobación e implementación de la Política de Bienestar Institucional</t>
  </si>
  <si>
    <t>DHO</t>
  </si>
  <si>
    <t xml:space="preserve">Documento divulgado </t>
  </si>
  <si>
    <t>Profesionales DHO</t>
  </si>
  <si>
    <t>Porque desconoce el campo de acción del subproceso</t>
  </si>
  <si>
    <t>Porque  se implementan procesos rutinarios</t>
  </si>
  <si>
    <t>Porque se pierde el interés por promover el bienestar</t>
  </si>
  <si>
    <t>Estrategias que no corresponden a las necesidades y características de los grupos de interés</t>
  </si>
  <si>
    <t>Evaluación de hoja de vida de los asesores externos, evaluaciones de reacción, asignación de actividades según fortalezas y habilidades</t>
  </si>
  <si>
    <t>Diseñar, planear y ejecutar una actividad semestral de actualización en los procesos de desarrollo humano para el equipo de trabajo</t>
  </si>
  <si>
    <t>Asistencia</t>
  </si>
  <si>
    <t>Asesores / capacitadores externos</t>
  </si>
  <si>
    <t>Porque no conoce la estructura organizacional</t>
  </si>
  <si>
    <t>Porque no cuenta con conocimientos específicos para el desarrollo de las actividades</t>
  </si>
  <si>
    <t>Porque no tiene experiencia con población académica</t>
  </si>
  <si>
    <t>Usuarios</t>
  </si>
  <si>
    <t>Porque no conocen ni utilizan las estrategias disponibles</t>
  </si>
  <si>
    <t>Porque carecen de estrategias de autocuidado</t>
  </si>
  <si>
    <t>Porque no se perciben como actores de bienestar</t>
  </si>
  <si>
    <t>Baja participación y adherencia a las estrategias</t>
  </si>
  <si>
    <t>Formato de autorreporte, evaluación de reacción, diseño de estrategias según grupo de interés y niveles de riesgo identificados</t>
  </si>
  <si>
    <t>Aumentar la muestra de las evaluaciones de reacción que permita analizar las recomendaciones de los usuarios de las actividades del subproceso</t>
  </si>
  <si>
    <t>Evaluaciones de reacción, análisis de recomendaciones y observaciones</t>
  </si>
  <si>
    <t>Protesta social</t>
  </si>
  <si>
    <t>Porque impacta en la cotidianidad de la vida universitaria</t>
  </si>
  <si>
    <t>Porque genera cese en las actividades planeadas</t>
  </si>
  <si>
    <t>Porque implica reprogramar las actividades</t>
  </si>
  <si>
    <t>Incumplimiento al plan de trabajo</t>
  </si>
  <si>
    <t>BAJO (1)</t>
  </si>
  <si>
    <t>Uso de herramientas virtuales</t>
  </si>
  <si>
    <t>Falta de acompañamiento y asesoría oportuna para los profesores que solicitan cualquier tipo de situación administrativa a cargo del SFP.</t>
  </si>
  <si>
    <t>De acuerdo a las funciones a cargo del Subproceso de Formación de Personal con relación al suministro de información, solicitud, tramite, legalización y seguimiento de comisiones de estudio, estancias posdoctorales, pasantías y año sabático, los docentes que aspiran a alguna de estas situaciones, no consultan o entablan canales de comunicación asertivos que eviten la desinformación relacionada con cada caso, generando reprocesos debido a los errores presentados desde la solicitud e inicio del trámite, a su vez, surge el riesgo de falta de seguimiento y reporte en los sistemas de información de las novedades de la situación administrativa, tales como: inicio, prórroga, supervisión, finalización y reintegro.</t>
  </si>
  <si>
    <t xml:space="preserve">
Docente</t>
  </si>
  <si>
    <t>Porque el profesor omite la consulta incial  de los trámites pertinenten con el Subproceso de Formación sobre el cumplimiento y requisitos necesarios para su solicitud.</t>
  </si>
  <si>
    <t>Porque consulta por sus propios medios y encuentra información no necesariamente con la normativa vigente.  Además interpreta de manera errada o incompleta la información encontrada. 
Algunos procedimientos no están en los acuerdos, como la remisión de la información inicialmente al  subproceso y no directamente a Rectoría, como lo cita el acuerdo.</t>
  </si>
  <si>
    <t>Porque el docente no dispone del tiempo necesario para consulta del trámite a seguir obviando la particularidad de cada caso.</t>
  </si>
  <si>
    <t>Errores en la formulación de las solicitudes, las cuales necesitan revisión y aval de otras dependencias que interactúan en el proceso.</t>
  </si>
  <si>
    <t>Intervención inmediata de los docentes aspirantes a cualquiera de estas situaciones mediante llamada telefónica para primer acercamiento.
Uso de correo electrónico institucional con información detallada según cada solicitud a elevar.
Suministro de lista de chequeo con documentos y requisitos necesarios para cada solicitud.
Divulgación mediante correo electrónico sobre los cambios o actualizaciones normativas.
Capacitación sobre situaciones administrativas dispuestas para el personal docente.</t>
  </si>
  <si>
    <t>Porque el docente decide restarle la importancia del cumplimiento de cada uno de los requisitos.</t>
  </si>
  <si>
    <t>Porque se desentiende del proceso.</t>
  </si>
  <si>
    <t>Porque se va del país o departamento y no revisa el correo institucional, canal de comunicación utilizado por la universidad</t>
  </si>
  <si>
    <t>Docente incurre en faltas disciplinarias y de carácter sancionatorio que perjudican a su escuela o departamento.</t>
  </si>
  <si>
    <t>Correo electrónico remitiendo normatividad y posibles riesgos ante la falta de cumplimiento y asesoría.</t>
  </si>
  <si>
    <t>Subproceso de FP
Docente</t>
  </si>
  <si>
    <t>Porque ante la cantidad de flujo de trabajo y falla en los sistemas de informacion se posterga el registro de novedades en los sistemas de información de la Universidad.</t>
  </si>
  <si>
    <t>Porque no se reafirma oportunamente por parte del docente la intención de su trámite o novedad.</t>
  </si>
  <si>
    <t>Porque las Unidades Académico Administrativas competentes que intervienen en el trámite de solicitud, desbordan los tiempos estimados y el docente pierde la intención de su solicitud.</t>
  </si>
  <si>
    <t>Error en el cruce de información con otras dependencias causando incompatibilidades y reporte de novedades causadas.</t>
  </si>
  <si>
    <t>Creación de alertas de registro de novedades.
Correo electrónico con solicitud de información oportuna sobre el avance del trámite.
Notificación de los sistemas ante novedades.</t>
  </si>
  <si>
    <t>Formular un Plan de Entrenamiento y Capacitación que no esté acorde a los requerimientos y necesidades de los funcionarios administrativos de la Universidad</t>
  </si>
  <si>
    <t xml:space="preserve">El Subproceso de Formación de Personal diseña un Plan de Entrenamiento y Capacitación, basado en la evaluación de desempeño realizada a los funcionarios y en conjunto a las necesidades expuestas por los jefes de Unidad donde se determinan las líneas de formación  a reforzar, lo cual, depende de la asignación presupuestal para el desarrollo y ejecución de las mismas orientado a la participación activa de la comunidad. </t>
  </si>
  <si>
    <t>Capacitador</t>
  </si>
  <si>
    <t>Porque no orienta los temas específicos y no tiene claridad y experiencia en el tema.</t>
  </si>
  <si>
    <t>Porque no tiene claridad y experiencia en el tema.</t>
  </si>
  <si>
    <t>Porque se presenta un caso fortuito.
Porque no tuvo en cuenta las recomendaciones o necesidades del ente contratante.</t>
  </si>
  <si>
    <t xml:space="preserve">Inconformismo por parte de los funcionarios con el tema y expositor, generando desconfianza en la calidad de las actividades a participar.
</t>
  </si>
  <si>
    <t xml:space="preserve">Identificación y construcción de base de datos con los profesionales competentes en habilidades catedráticas y especializadas en diferentes temas de formación y capacitación óptimos para la prestación de servicio.
Sondeo de mercado con tendencias y actividad en temas de interés individual y colectiva.
Hacer seguimiento a la experiencia del profesional como capacitador.
</t>
  </si>
  <si>
    <t>Comunidad Universitaria
Personal externo
Autoridades gubernamentales</t>
  </si>
  <si>
    <t>Porque se pueden presentar hechos imprevisibles como alteración de orden público a nivel interno o externo de la institución, al igual que la declaración de restricción de movilidad.</t>
  </si>
  <si>
    <t>Porque se dictan medidas de protección.</t>
  </si>
  <si>
    <t>Porque es deber de las autoridades y directivas de la organizaciones garantizar la seguridad de las personas.</t>
  </si>
  <si>
    <t>Incumplimiento con los deberes de formación programados para los funcionarios públicos.</t>
  </si>
  <si>
    <t xml:space="preserve">
Uso de plataformas y herramientas TIC para dar continuidad a la capacitación y formación de manera virtual.
</t>
  </si>
  <si>
    <t>Implementar en las actividades ofrecidas dentro del Plan de Entrenamiento y Capacitación modalidades remotas a través de las herramientas TIC.
Uso de plataforma Zoom, Teams y medios audiovisuales autorizadas por la Universidad.</t>
  </si>
  <si>
    <t>Subproceso de FP</t>
  </si>
  <si>
    <t>Actividades de Entrenamiento y Capacitación en modalidad virtual</t>
  </si>
  <si>
    <t>Subproceso de FP
Comunidad UIS</t>
  </si>
  <si>
    <t>Porque no programa la asistencia oportuna a la actividad con la inscripción.</t>
  </si>
  <si>
    <t>Porque no revisa el correo institucional o los diferentes canales de comunicación autorizados para la divulgación de ciertas actividades.</t>
  </si>
  <si>
    <t>Porque puede estar ausente por situaciones ajenas de su cargo o no es de interés particular la asistencia a dichas formaciones.</t>
  </si>
  <si>
    <t>Baja asistencia y participación en el desarrollo de las actividades enmarcadas en el plan de formación.</t>
  </si>
  <si>
    <t>Base de datos de los funcionarios activos de la universidad.
Divulgar la información de la capacitación con anticipación.
Llevar la invitación de la capacitación en fisico a las diferentes Unidades Academico Adminstrativas.</t>
  </si>
  <si>
    <t xml:space="preserve">Comunidad Universitaria  </t>
  </si>
  <si>
    <t>Porque los funcionarios requieren formación en temas especificos.</t>
  </si>
  <si>
    <t>Porque no se cuenta con profesionales al interior de la Universidad para orientar los temas solicitados.</t>
  </si>
  <si>
    <t>Porque no se cuenta con un presupuesto asigando para contratar el personal idoneo.</t>
  </si>
  <si>
    <t>Incapacidad de cumplir con las actividades solicitadas por la Unidades Académico Administrativas.</t>
  </si>
  <si>
    <t>Apoyo de los aliados externos que no generen costo alguno como: SENA, MAPFRE, ARL.</t>
  </si>
  <si>
    <t>Gestión inoportuna y deficientes de los asuntos administrativos del personal docente planta, ocasional y cátedra de la UIS.</t>
  </si>
  <si>
    <t>El subproceso de APD realiza todas las actividades requeridas por los funcionarios docentes de la Universidad en las diferentes modalidades que existen: carrera, ocasional temporal, ocasional especial y cátedra, desde el momento en que la Universidad realiza el ofrecimiento para la vinculación hasta su retiro de la institución.
Entre las actividades de mayor impacto se encuentran:  Valoración de la hoja de vida de los profesores, el trámite para los ascensos de categoría, la validación de la productividad académica de los profesores planta, el reporte de los extranjeros que se contraten o visiten la UIS. Gestiones inoportunas e ineficientes en estas actividades representan impactos negativos en la imagen del proceso de TH, atenta contra el bienestar de los funcionarios y conlleva al reproceso que afectan tanto los tiempos de respuesta como el control sobre los resultados de la DRH.</t>
  </si>
  <si>
    <t>profesional APD</t>
  </si>
  <si>
    <t>Por desconocimiento del procedimiento para realizar la solicitud</t>
  </si>
  <si>
    <t>Por los cambios de funcionarios</t>
  </si>
  <si>
    <t>Por falta de inducción por parte de talento humano</t>
  </si>
  <si>
    <t>Trámite inoportuno en los procesos administrativos para la asignación de categoría de los profesores cátedra.</t>
  </si>
  <si>
    <t>cada vez que las unidades lo solicitan se les explica como se debe realizar el tramite.</t>
  </si>
  <si>
    <t>Crear, publicar y divulgar  un paso a paso sobre como realizar las solicitudes de cambio de categoría de docentes cátedra, que incluya entre otras actividades solicitud por correo electrónico a los Directores de la Escuela o Departamento de los trámites de ascenso de categoría pendientes.</t>
  </si>
  <si>
    <t>Subproceso APD</t>
  </si>
  <si>
    <t>Material divulgado</t>
  </si>
  <si>
    <t>Docente
Sistema CIARP</t>
  </si>
  <si>
    <t>Porque se incluyen en el Sistema CIARP, los datos incompletos de la productividad académica o falla el sistema</t>
  </si>
  <si>
    <t>Porque el Sistema CIARP no es claro en la solicitud de los datos requeridos para la valoración de la productividad académica</t>
  </si>
  <si>
    <t>Porque faltan modificaciones al sistema CIARP</t>
  </si>
  <si>
    <t>Asignación del puntaje incorrecto a la productividad académica presentada por los profesores planta</t>
  </si>
  <si>
    <t>-2 revisiones de los punto asignados en las sesiones del CIARP</t>
  </si>
  <si>
    <t>Elaborar un instructivo que permita guiar a los usuarios sobre el modulo de CIARP</t>
  </si>
  <si>
    <t>Profesional APD</t>
  </si>
  <si>
    <t>Porque la Unidad académica no remita la información completa y a tiempo.</t>
  </si>
  <si>
    <t>Porque no hay claridad en la documentación requerida.</t>
  </si>
  <si>
    <t>Porque no hay un procedimiento para invitar o contratar extranjeros.</t>
  </si>
  <si>
    <t>Incumplimiento de la normatividad para vincular o desvincular a un extranjero en el Sistema de Información de registro de extranjeros – SIRE</t>
  </si>
  <si>
    <t xml:space="preserve"> 
 - Circular institucional informando los pasos a seguir para la invitación y contratación de extranjeros</t>
  </si>
  <si>
    <t xml:space="preserve">Enviar paso a paso dos veces al año para recordar el reporte a las diferentes unidades, hacer revisión mensual de los invitados </t>
  </si>
  <si>
    <t>Demora en la entrega de EPP y Dotación a los funcionarios y docentes</t>
  </si>
  <si>
    <t>Los subprocesos de Seguridad y Salud en el Trabajo (SST) y Asuntos Personal Administrativo (APA) con el apoyo de la División de Contratación, son los encargados de contratar y entregar EPP y dotación al personal de la Universidad de las diferentes modalidades de vinculación, lo cual esta sujeto a los proveedores y fabricantes de los elementos donde se presentan demoras afectando la entrega de los mismos a los trabajadores.</t>
  </si>
  <si>
    <t>Proveedores de EPP y dotación - Profesionales SST y APA</t>
  </si>
  <si>
    <t>Porque los proveedores no cumple con la entrega en los tiempos establecidos en las minutas</t>
  </si>
  <si>
    <t>Porque no tienen claro los tiempos definidos en los pliegos de los acuerdos marco de precios Vs los tiempos de los fabricantes de EPP</t>
  </si>
  <si>
    <t>Porque falta acompañamiento y asesoría hacia los proponentes sobres los procesos preliminares de los pliegos.</t>
  </si>
  <si>
    <t>Demora en los tiempos de respuesta a los grupos de interés</t>
  </si>
  <si>
    <t xml:space="preserve"> - Se cuenta con la Guía de Elementos de Protección Personal (GTH.04).
 - Proceso de Selección y compra con la asesoría de División de Contratación.
 - Solicitud de Pólizas en los contratos</t>
  </si>
  <si>
    <t>COMPARTIR EL RIESGO</t>
  </si>
  <si>
    <t xml:space="preserve"> - Entre septiembre a noviembre, actualizar especificaciones técnicas y posibles cantidades a adquirir en el siguiente año.
- Entregar a la División de Contratación los documentos para los pliegos en la ultima semana de enero de cada año.
 - Detallar en los pliegos de contratación los tiempos de entrega.
 - Reforzar el acompañamiento a los proponentes sobre la revisión de los pliegos y los tiempos de entrega</t>
  </si>
  <si>
    <t>Subprocesos SST y APA</t>
  </si>
  <si>
    <t>Publicación de pliegos definitivos y selección de proveedores en marzo de 2024</t>
  </si>
  <si>
    <t>Incumplimiento en la implementación de los Estándares Mínimos del Sistema de Gestión de Seguridad y Salud en el Trabajo (SG-SST)</t>
  </si>
  <si>
    <t>El subproceso de Seguridad y Salud en el Trabajo (SST), es el encargado de verificar el cumplimiento en la implementación de los Estándares Mínimos del SG -SST, entre los cuales se contemplan requisitos legales, recursos, promoción de entornos seguros y estilos de trabajo saludables mediante la gestión eficaz en SST, para controlar la
incidencia de enfermedades laborales y lesiones personales en funcionarios de la Universidad independiente de la modalidad de vinculación, contratistas
y visitantes de la Universidad Industrial de Santander</t>
  </si>
  <si>
    <t>Profesional SST  y
 UAA</t>
  </si>
  <si>
    <t xml:space="preserve">Porque no hay una Cultura de divulgación y auto gestión </t>
  </si>
  <si>
    <t xml:space="preserve">Porque falta seguimiento a la implementaciones de los controles establecidos en cada uno de los programas del SG-SST  </t>
  </si>
  <si>
    <t>Porque hay desconocimiento de la normatividad y de los deberes en SST</t>
  </si>
  <si>
    <t>Disminución de calificación de los Estándares Mínimos del SG-SST y presencia de Accidentes o enfermedades laborales en funcionarios y docente</t>
  </si>
  <si>
    <t xml:space="preserve"> - Seguimiento a actividades del Plan de trabajo.
 - Revisiones periódicas del marco normativo.
 - Evaluaciones periódicas de los estándares mínimos del SG-SST
 - Implementación en las UAA del Procedimiento para la identificación de peligros, evaluación y valoración de riesgos y establecimiento de controles PTH.21
-Información por correo electrónico de los controles a los jefes de las UAA
- Divulgar en las jornadas de inducción y reinducción los roles y responsabilidades en SST, así como los controles establecidos para mitigación de los riesgos.</t>
  </si>
  <si>
    <t xml:space="preserve">  - Revisiones periódicas del marco normativo y reporte de las novedades normativas a las UAA que les aplica.
 - Información por correo electrónico de los controles a los jefes de las UAA
 - Herramienta en Excel que permite hacer seguimiento a los controles.
 - Aprobar, publicar y divulgar reglamento de higiene y seguridad de la Universidad.</t>
  </si>
  <si>
    <t>Subproceso SST y COPASST</t>
  </si>
  <si>
    <t>Empresa o contratista</t>
  </si>
  <si>
    <t>Porque las empresas contratistas no implementan de forma adecuada el SG-SST, para los trabajadores en misión dentro de la Universidad</t>
  </si>
  <si>
    <t>Falta de seguimiento al contratista en los temas de SST</t>
  </si>
  <si>
    <t>Falta de estrategia de divulgación de requisitos SST para contratistas</t>
  </si>
  <si>
    <t>Materialización de los riesgos como accidentes e incidentes en los trabajadores del contratista</t>
  </si>
  <si>
    <t xml:space="preserve"> - Jornadas de inducción con los contratistas de licitaciones
 - Manual de Gestión en Seguridad y Salud en elt Trabajo para Contratistas (MTH.05).</t>
  </si>
  <si>
    <t xml:space="preserve"> - Implementación de la Manual de Gestión en Seguridad y Salud en el Trabajo para Contratistas (MTH.05).
 - Inspecciones a los contratistas con personal en las instalaciones de la universidad.
 - Seguimiento a los contratistas con personal accidentado al interior de la universidad.</t>
  </si>
  <si>
    <t>Subproceso SST y División de Contratación</t>
  </si>
  <si>
    <t>Seguimiento a los contratistas</t>
  </si>
  <si>
    <t>Gestión inoportuna y deficiente de los asuntos laborales de los funcionarios administrativos en todas las modalidades de nombramiento, desde su vinculación hasta su retiro.</t>
  </si>
  <si>
    <t>El subproceso de APA realiza todas las actividades requeridas por los funcionarios administrativos de la Universidad en las diferentes modalidades de vinculación Libre nombramiento y remoción, carrera, provisional, temporal y trabajadores oficiales, desde el momento en que la Universidad realiza el ofrecimiento para la vinculación hasta su retiro de la institución. Así mismo se da trámite a las peticiones realizadas por los sindicatos y se realizan actividades de seguimiento al cumplimiento de los beneficios establecidos en la convención colectiva de trabajo 2018-2022 y el acuerdo colectivo del sector administrativo.
Dichas actividades deben ser prestadas con oportunidad y eficiencia, ya que son requisitos de la gestión del subproceso para alcanzar la mejora continua y la satisfacción del personal administrativo</t>
  </si>
  <si>
    <t>Funcionarios objeto de la valoración y profesional APA</t>
  </si>
  <si>
    <t>El funcionario no adjunta certificados de experiencia completos o no son legibles lo que genera que se requieran nuevas revisiones o solicitudes.</t>
  </si>
  <si>
    <t>El funcionario desconoce los criterios y el procedimiento que se toman en cuenta para la valoración de hoja de vida</t>
  </si>
  <si>
    <t>El profesional APA no aplica los criterios que se toman en cuenta para la valoración de hoja de vida, que para periodos de posesiones masivas, por el tiempo limitado y la cantidad de solicitudes a atender, aumenta la posibilidad de errores.</t>
  </si>
  <si>
    <t>Asignación salarial errónea en la valoración de Hoja de vida</t>
  </si>
  <si>
    <t xml:space="preserve"> -Guía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-Solicita a la UAA documentación completa una vez se informa de la vinculación del profesional, así mismo se hace contacto con el futuro funcionario explicando que de la entrega completa de los soportes de educación y experiencia dependerá el salario asignado. 
- Seguimiento al trámite de solicitud de las valoraciones a través de encuestas de satisfacción.</t>
  </si>
  <si>
    <t xml:space="preserve"> - Revisar y actualizar el documento interno de valoración (según guía de elaboración de documentos GGD.01 UIS. Una vez actualizado, socializar el documento internamente en el subproceso APA)                                     
 - Previo al inicio de posesiones masivas, tener información predeterminada de la valoración anterior para minimizar y cumplir los tiempos de respuesta frente a solicitudes.</t>
  </si>
  <si>
    <t>Subproceso APA</t>
  </si>
  <si>
    <t xml:space="preserve">Documento guía ajustado  </t>
  </si>
  <si>
    <t>Funcionarios objeto de la situación administrativa (renuncia, licencia no remunerada, vacaciones) y Auxiliar APA</t>
  </si>
  <si>
    <t>El funcionario presenta la situación administrativa (renuncia, licencia no remunerada, vacaciones) y no conoce los tiempos pertinentes para que esta quede en firme y  notificada</t>
  </si>
  <si>
    <t>No existe un procedimiento establecido para el trámite y notificación de las renuncias</t>
  </si>
  <si>
    <t>Una vez recibida la aprobación de la situación administrativa (renuncia, licencia no remunerada, vacaciones), el Auxiliar APA no la tramita inmediatamente o lo hace el último día de reporte de novedades o posterior al mismo, sin tener presente las fechas límite u oportuna para el reporte de novedades al subproceso ACS (nóminas).</t>
  </si>
  <si>
    <t>Reconocimiento salarial de días no laborados - Reporte extemporáneo de  situaciones administrativas (renuncia, licencia no remunerada, vacaciones)</t>
  </si>
  <si>
    <t xml:space="preserve"> - Información a los funcionarios en las jornadas de inducción y reinducción en el proceso de presentación de renuncias. 
 - Notificación inmediata en trámite del proyecto de resolución o reporte de la novedad.</t>
  </si>
  <si>
    <t xml:space="preserve"> - Máximo la última semana del mes corriente, se envían las cartas de autorización del disfrute de vacaciones (notificando tanto al funcionario como al jefe imediato la novedad de manera anticipada para la respectiva programación de servicios en la unidad)
 - Tramite inmediato con Secretaria General, con copia al subprocesos de ACS, frente a situaciones aprobadas (renuncia o licencia no remunerada) que requieren un tiempo oportuno de respuesta. </t>
  </si>
  <si>
    <t>Reportes de la situación amdinistrativa (renuncia, licencia no remunerada, vacaciones)</t>
  </si>
  <si>
    <t>Unidad contratante/gestora y Auxiliar APA</t>
  </si>
  <si>
    <t>La Unidad desconoce los tiempos requeridos para el trámite de prórroga generando un reporte extemporáneo</t>
  </si>
  <si>
    <t xml:space="preserve">
No existe un procedimiento establecido para el trámite y notificación de prórroga</t>
  </si>
  <si>
    <t>Olvido por parte del personal APA de las fechas de vencimiento del personal, incluyendo que no hay una alarma/sistema de alertas para recordar estas novedades.</t>
  </si>
  <si>
    <t>Trámite extemoráneo de prórrogas</t>
  </si>
  <si>
    <t xml:space="preserve">- Implementación de trámite virtual a través de correo electrónico a los jefes de las UAA, solicitando confirmación de prorrogas  terminación de vinculación.
- Base de datos de Excel con alarmas que permite identificar las prorrogas con vencimiento en el siguiente mes
- Hacer seguimiento quincenal de las solicitudes procesadas o pendientes de prórroga. </t>
  </si>
  <si>
    <t xml:space="preserve"> - Establecer en la base de datos existente una alerta tipo semáforo (colores) que permita identificar visualmente las próximas prórrogas con vencimientos.
 - Revisión de las confirmaciones de prorrogas mediante tramites virtuales, correos, recordando antes del cierre del plazo, la necesidad de respuesta.</t>
  </si>
  <si>
    <t>Alerta y correo de confirmación</t>
  </si>
  <si>
    <t>Gestión insuficiente y tardía de los asuntos pensionales del personal docente y administrativo de planta.</t>
  </si>
  <si>
    <t>El subproceso Asuntos Pensionales, tiene a su cargo la gestión oportuna del cobro y pago de cuotas partes a las distintas entidades cuota-artistas y Bonos pensionales a COLPENSIONES y Fondos Privados, por lo que una gestión tardía o errada de las actividades afectara notablemente el del Proceso de Talento Humano, representada en la generación de intereses moratorios, inicio de procesos cobro coactivos, embargos a las cuentas de la Universidad, perdida de dineros por la no realización de los cobros, entre otros.</t>
  </si>
  <si>
    <t>Profesional / Auxiliar AP</t>
  </si>
  <si>
    <t>Porque no se realiza el proceso de cobro de cuotas partes pensionales a la entidades deudoras.</t>
  </si>
  <si>
    <t>Por que no hay un sistema de alertas  que disminuya las revisiones manuales, respecto de los pagos recibidos, objeciones presentadas y demás.</t>
  </si>
  <si>
    <t>Por que el sistema con el cual se realiza la liquidación presenta diferencias en la liquidación con las otras entidades cuota partistas.</t>
  </si>
  <si>
    <t>No recibir los ingresos presupuestados por cuotas partes.</t>
  </si>
  <si>
    <t>* Expedición de cuentas cobro dentro de los primeros 10 días hábiles del período bimensual que se este cobrando. 
* Realizar gestión de cobro persuasivo.</t>
  </si>
  <si>
    <t>No se realizan los pagos de cuotas partes, bonos o devolución de aportes a las entidades con la prestación económica a cargo.</t>
  </si>
  <si>
    <t>Por que no se recibe el cobro respectivo por la forma de financiamiento de la pensión o porque los cobros gestados deben ser objetados por parte de la Institución.</t>
  </si>
  <si>
    <t>Porque hay falta de disponibilidad presupuestal y de tesorería por parte de la División Financiera.</t>
  </si>
  <si>
    <t>Embargos a las cuentas de la Universidad, derivado de la falta de pago de los conceptos.</t>
  </si>
  <si>
    <t>* Actualización mensual de los cobros de bonos, cuotas partes y devolución de aportes (art. 17 Ley 549 de 1999).                       * Revisión, valización objeción y/o pago dentro de los 15 días hábiles a la recepción de la cuenta de cobro por bonos, cuotas partes y devolución de aportes (art. 17, Ley 549 de 1999).</t>
  </si>
  <si>
    <t>Procesos de nómina generados con inexactitud</t>
  </si>
  <si>
    <t>Aplicar menores o mayores valores liquidados en los factores salariales, prestacionales y aportes a seguridad social en los distintos procedimientos de liquidación de las nóminas con periodicidad mensual, debido al reporte no oportuno de las novedades por parte de clientes internos y externos, generando reprocesos en las liquidaciones realizadas por el Subproceso ACS.</t>
  </si>
  <si>
    <t>Asuntos Personal Docente                   Asuntos Personal Administrativo   Formación de Personal
Unidades Académico - Administrativas.
Funcionarios UIS</t>
  </si>
  <si>
    <t>No se reportan las novedades en los tiempos establecidos para el proceso de nómina.</t>
  </si>
  <si>
    <t>Tramite extemporáneo  de novedades por parte de los funcionarios</t>
  </si>
  <si>
    <t>No se tienen en cuenta el procedimiento y las fechas establecidas para cada trámite.</t>
  </si>
  <si>
    <t>Liquidación de mayores o menores valores  de factores salariales, prestacionales y  aportes a seguridad social.</t>
  </si>
  <si>
    <t xml:space="preserve">-	Enviar y realizar seguimiento de recepción, por parte del profesional del Subproceso ACS, de un correo semestral a los líderes de los Subprocesos de la DGTH, informando las fechas limites mensuales de recepción de novedades y entrega definitiva de las nóminas.
-	Enviar correos mensuales a las Unidades Académicas con la información de la generación de las novedades horas catedra y las fechas límite de verificación y ajustes correspondientes, y la Auxiliar Administrativa del Subproceso ACS genera y verifica el reporte de las Unidades que realizaron el proceso de revisión a través del sistema de información SIA.
-	Participar, en calidad de ponente, en la capacitación informativa programada por Formación de Personal, de acuerdo a la vinculación y revinculación de funcionarios UIS, donde la profesional del Subproceso ACS da a conocer a ellos las actividades desarolladas desde el mismo y la importancia de la entrega oportuna de las novedades. </t>
  </si>
  <si>
    <t>-	Revisión de la recepción de los correos enviados a los Lideres de los Subprocesos de la DGTH..
-  	Validación y control del reporte generado desde RSI o el sistema SIA de las unidades que realizaron la revisión de las novedades mensuales de horas cátedra.
-  Verificación de los listados de asistencia a las capacitaciones programadas por Formación de Personal y validación de las evaluaciones realizadas a los funcionarios participantes.</t>
  </si>
  <si>
    <t xml:space="preserve">Subproceso ACS </t>
  </si>
  <si>
    <t xml:space="preserve">- Validación de lectura del correo a lideres.
- Reporte generado por RSI o SIA 
</t>
  </si>
  <si>
    <t>1
2</t>
  </si>
  <si>
    <t xml:space="preserve">Sub proceso ACS </t>
  </si>
  <si>
    <t xml:space="preserve">Error humano involuntario en los cargues masivos y manuales de novedades mensuales. </t>
  </si>
  <si>
    <t>Error en el cálculo y/o registro de las novedades en el sistema de información</t>
  </si>
  <si>
    <t>Límites de tiempo y exceso de carga laboral.</t>
  </si>
  <si>
    <t xml:space="preserve"> -Revisar mensualmente, en estado prenómina, las alertas generadas por el sistema de información de Recursos Humanos, tanto para los procesos de nómina como de liquidación de aportes a seguridad social y los profesionales y auxiliares adminsitrativos del Subproceso ACS realizan la verificación y ajuste a que haya lugar.</t>
  </si>
  <si>
    <t>-	Verificación y ajustes de las alertas generadas por el sistema de información de Recursos Humanos.</t>
  </si>
  <si>
    <t>Alertas del sistema DGTH</t>
  </si>
  <si>
    <t>PROCESO: UISALUD</t>
  </si>
  <si>
    <r>
      <t xml:space="preserve">OBJETIVO DEL PROCESO: </t>
    </r>
    <r>
      <rPr>
        <sz val="11"/>
        <rFont val="Humanst521 BT"/>
        <family val="2"/>
      </rPr>
      <t>Asegurar y prestar los servicios de seguridad social en salud a todos sus afiliados, cotizantes o beneficiarios, con la implementación de programas de promoción de la salud y prevención, curación y rehabilitación  de la enfermedad en forma adecuada y oportuna.</t>
    </r>
  </si>
  <si>
    <t>R1. No garantizar una adecuada afiliación</t>
  </si>
  <si>
    <t>Situación en la cual no se cuente con información veraz, oportuna y adecuada sobre los datos del usuario y su núcleo familiar.</t>
  </si>
  <si>
    <t>Profesional de Trabajo Social,
Afiliado</t>
  </si>
  <si>
    <t>No realizar correctamente la verificación de requisitos que deben acreditar los beneficiarios, de acuerdo con lo establecido en el Reglamento de UISALUD.</t>
  </si>
  <si>
    <t>Inexactitud u omisión en la información suministrada por el afiliado</t>
  </si>
  <si>
    <t>Insatisfacción del usuario.           Deterioro de la imagen de UISALUD.                   Perdida de credibilidad.               Sanciones problemas jurídicos.</t>
  </si>
  <si>
    <t>Riesgo moderado (20)</t>
  </si>
  <si>
    <t>Depuración  mensual de la base de datos a través del modulo de afiliados</t>
  </si>
  <si>
    <t>Moderado (10) Baja (1) Riesgo tolerable (10)</t>
  </si>
  <si>
    <t>Se lleva una carpeta de afiliación con los correspondientes soportes suministrados por los afiliados</t>
  </si>
  <si>
    <t>Desconocimiento a nivel interno del reglamento de UISALUD en situaciones de remplazo del personal encargado.</t>
  </si>
  <si>
    <t>Falta de socialización y capacitación del reglamento de UISALUD.</t>
  </si>
  <si>
    <t>Socialización ingreso del usuario el reglamento de UISALUD y publicación permanente en la pagina web de la Unidad.</t>
  </si>
  <si>
    <t>Error en el registro en la base de datos de los beneficiarios</t>
  </si>
  <si>
    <t xml:space="preserve">Error humano en el diligenciamiento de los campos establecidos para tal fin. </t>
  </si>
  <si>
    <t>Probabilidad de incluir datos numéricos diferentes a los reales y otras variables necesarias para esto. Además documentación falsa de los usuarios.</t>
  </si>
  <si>
    <t xml:space="preserve">Se realiza cruce de la base de datos institucional con el ADRES para verificar multiafiliación </t>
  </si>
  <si>
    <t xml:space="preserve">Se solicita  de manera aleatoria la actualización de datos a los afiliados para verificar multiafiliaciones </t>
  </si>
  <si>
    <t xml:space="preserve">Realización de  análisis de situaciones o quejas presentadas por el usuario por fallas del proceso de afiliación </t>
  </si>
  <si>
    <t>Actualización permanente en la base de datos de los  documentos aportados por el usuario  garantizando el archivo oportuno  en la carpeta  de afiliación   y cumplimiento ante el ADRES</t>
  </si>
  <si>
    <t xml:space="preserve">Realiza revisión con periodicidad mensual en la base de datos los hijos,  que cumplirán 18 y 25 años en el mes subsiguiente,  con el objeto de notificar al cotizante </t>
  </si>
  <si>
    <t>R2. Pérdida de potenciales afiliados o disminución de afiliados cotizantes</t>
  </si>
  <si>
    <t>Situación en la que UISALUD disminuye su población objeto de atención</t>
  </si>
  <si>
    <t>La Universidad Industrial de Santander, Profesional de Trabajo Social, Proceso de gestión de afiliación, organismos externos.</t>
  </si>
  <si>
    <t>Los funcionarios que se vinculen a la UIS se afilien al SGSSS</t>
  </si>
  <si>
    <t>Desconocimiento en el portafolio de servicios de UISALUD o por ubicación de lugar de residencia al área metropolitana de Bucaramanga</t>
  </si>
  <si>
    <t xml:space="preserve">Deterioro de la imagen de UISALUD.
Perdida de credibilidad.      </t>
  </si>
  <si>
    <t>Participar en el  programa de inducción establecido por la Universidad para las nuevas vinvulaciones, promoviendo los  servicios y motivando la  vinculación a los  programas de Promoción y mantenimiento de la Salud.</t>
  </si>
  <si>
    <t>Moderado (10) Media (2) Riesgo moderado (20)</t>
  </si>
  <si>
    <t>Realizar cruce de información de los funcionarios que se vinculan a la Universidad y los que se afilian a UISALUD y realizar gestión para su afiliación.</t>
  </si>
  <si>
    <t>Profesional de Trabajo Social</t>
  </si>
  <si>
    <t>Porcentaje de nuevos servidores nomina UIS afiliados a UISALUD</t>
  </si>
  <si>
    <t>80% de nuevos funcionarios UIS afiliados a UISALUD.</t>
  </si>
  <si>
    <t xml:space="preserve">No brindar una información adecuada sobre los beneficios del sistema de salud de UISALUD a potenciales afiliados </t>
  </si>
  <si>
    <t>No contar con material educativo que complemente la información iniciando en la división de recursos humanos y continuar en UISALUD.</t>
  </si>
  <si>
    <t xml:space="preserve">R3. Falta de oportunidad en la atención asistencial por parte de la red contratada                                 </t>
  </si>
  <si>
    <t>Situación en la que la red contratada por la Universidad, para la atención de los usuarios no ofrece servicios acordes a los requisitos  de oportunidad exigidos por la Unidad y por la normatividad vigente.</t>
  </si>
  <si>
    <t>Director UISALUD, Coordinadora de Aseguramiento de la Calidad en Salud, Coordinadora Administrativa y de Aseguramiento, Coordinador de Salud</t>
  </si>
  <si>
    <t xml:space="preserve">La red contratada no cuenta con  disponibilidad de camas  </t>
  </si>
  <si>
    <t>Insatisfacción del usuario.
Deterioro de la imagen de UISALUD.
Perdida de credibilidad.
Sanciones problemas jurídicos.</t>
  </si>
  <si>
    <t>Alta (3)</t>
  </si>
  <si>
    <t>Riesgo importante (30)</t>
  </si>
  <si>
    <t>Cuando el usuario reporta se gestiona directamente ante la red contratada</t>
  </si>
  <si>
    <t>Moderado (10) Alta (3) Riesgo importante (30)</t>
  </si>
  <si>
    <t>Congestión en los servicios de urgencias</t>
  </si>
  <si>
    <t>Debido a  la emergencia sanitaria ha incrementado el volumen de pacientes atendidos por la red</t>
  </si>
  <si>
    <t>Se realiza auditoria a las entidades de la red externa contratada.</t>
  </si>
  <si>
    <t>Incumplimiento en los  estándares de oportunidad de la red de especialistas</t>
  </si>
  <si>
    <t>Realización de estudio de suficiencia de red con el objeto de ofertar los servicios de acuerdo con las necesidades observadas</t>
  </si>
  <si>
    <t>Verificación mensual de los estándares de oportunidad en la prestación del servicio de la red contratada</t>
  </si>
  <si>
    <t>Seguimiento al cumplimiento de las obligaciones contractuales de la red contratada, mediante el informe de supervisión.</t>
  </si>
  <si>
    <t>No enviar  oportunamente la solicitud de atención  de afiliados o beneficiarios a la RUSS</t>
  </si>
  <si>
    <t xml:space="preserve">No activar  oportunamente en la base de datos de UISALUD a los usuarios de la RUSS con solicitud de prestación de servicios </t>
  </si>
  <si>
    <t>Envío de  carta de autorización de servicios a la RUSS, informando el medio de comprobación de derechos y línea 018000</t>
  </si>
  <si>
    <t xml:space="preserve">Cargue en pagina web y medios electrónicos la base de datos actualizada  de UISALUD para que sea soporte en la atención de la red externa </t>
  </si>
  <si>
    <t xml:space="preserve"> R4. Demora en la definición del diagnostico y manejo terapéutico  al usuario</t>
  </si>
  <si>
    <t>Situación en la que se puede ver afectada la salud del usuario debido a la demora en la definición del diagnostico y manejo terapéutico requerido por el usuario incumpliendo con los atributos de continuidad y oportunidad</t>
  </si>
  <si>
    <t>Personal Asistencial, Director UISALUD, Coordinador de Salud y Coordinadora Administrativa y de Aseguramiento</t>
  </si>
  <si>
    <t xml:space="preserve">Demora en los procesos de contratación de la red de prestadores de servicios externos. </t>
  </si>
  <si>
    <t>Procesos y procedimientos complejos en la universidad para la contratación</t>
  </si>
  <si>
    <t>Extensa normatividad externa e interna  de contratación en el sector publico</t>
  </si>
  <si>
    <t>Insatisfacción del usuario.           deterioro de la imagen de UISALUD.                   Perdida de credibilidad.               Sanciones problemas jurídicos.</t>
  </si>
  <si>
    <t>Grave  (20)</t>
  </si>
  <si>
    <t>Riesgo importante (40)</t>
  </si>
  <si>
    <t>Grave  (20) Baja (1) Riesgo moderado (20)</t>
  </si>
  <si>
    <t>Evaluación anual de  la satisfacción del usuario</t>
  </si>
  <si>
    <t>Ausencia de nuevas tecnologías  en la red contratada</t>
  </si>
  <si>
    <t xml:space="preserve">Inadecuada capacidad de tecnología diagnostica por parte de la Red de atención contratada </t>
  </si>
  <si>
    <t>inadecuada auditoria a la red de prestadores.</t>
  </si>
  <si>
    <t>Se realiza junta médica para la evaluación de los casos detectados</t>
  </si>
  <si>
    <t>Concertar con la red de profesionales adscritos el acceso a la historia clínica electrónica de los pacientes.</t>
  </si>
  <si>
    <t>Director UISALUD, Coordinadora Administrativa y de Aseguramiento</t>
  </si>
  <si>
    <t>Porcentaje de la red adscrita con acceso a historia clínica web</t>
  </si>
  <si>
    <t>50% de la red adscrita con acceso a historia clínica web</t>
  </si>
  <si>
    <t>Incumplimiento en los  estándares de oportunidad de la red de especialistas y apoyo diagnostico.</t>
  </si>
  <si>
    <t>Insuficientes prestadores para determinadas especialidades y subespecialidades</t>
  </si>
  <si>
    <t>Procesos externos de oferta y demanda</t>
  </si>
  <si>
    <t>Seguimiento a casos especiales de manera periódica en el comité asistencial</t>
  </si>
  <si>
    <t>Personal de salud que no identifica el Diagnóstico</t>
  </si>
  <si>
    <t>No contar con la experticia clínica suficiente para la identificación oportuna de los diferentes diagnósticos</t>
  </si>
  <si>
    <t>Proceso salud enfermedad es dinámico y complejo</t>
  </si>
  <si>
    <t>Inclusión de póliza civil medica para la prestación de servicios asistenciales</t>
  </si>
  <si>
    <t>R5. Inadecuada prestación directa del servicio en cuanto a pertinencia, accesibilidad y oportunidad.</t>
  </si>
  <si>
    <t>Situación en la que UISALUD ofrezca servicios asistenciales carentes del cumplimiento de los siguientes atributos de calidad: pertinencia, accesibilidad y oportunidad.</t>
  </si>
  <si>
    <t>Grupo Médico Asistencial, Director UISALUD, Coordinadora de Aseguramiento de la Calidad en Salud, Coordinador de Salud, Coordinadora Administrativa y de Aseguramiento</t>
  </si>
  <si>
    <t>Incumplimiento del horario por parte del personal de la entidad</t>
  </si>
  <si>
    <t>Falta de sensibilización al personal medico de las políticas y lineamientos de atención al usuario</t>
  </si>
  <si>
    <t>Personal asistencial sensibilizado acerca de las políticas y cumplimiento de horarios</t>
  </si>
  <si>
    <t>Seguimiento mensual al cumplimiento del horario por parte del personal asistencial de la entidad</t>
  </si>
  <si>
    <t>Desconocimiento del personal asistencial de las guías de manejo y protocolos de atención definidas por UISALUD.</t>
  </si>
  <si>
    <t xml:space="preserve">Falta de  verificación y actualización de protocolos y guías de manejo asistencial  </t>
  </si>
  <si>
    <t xml:space="preserve">Falta de un plan de capacitación continuada para el  personal asistencial </t>
  </si>
  <si>
    <t>Medición de satisfacción del usuario</t>
  </si>
  <si>
    <t>Desconocimiento del personal asistencial en el manejo  del sistema de información asistencial.</t>
  </si>
  <si>
    <t>Establecer y ejecutar un plan de capacitación para los funcionarios de UISALUD.</t>
  </si>
  <si>
    <t>Socialización de  los diferentes los canales de comunicación de la Unidad con los usuarios: Página web, correo electrónico, Líneas telefónicas, etc.</t>
  </si>
  <si>
    <t>R6.Incumplimiento de los lineamientos establecidos por UISALUD y la normatividad vigente  en cuanto a la prestación de servicios asistenciales seguros.</t>
  </si>
  <si>
    <t>Situación en la que UISALUD carece de la prestación de servicios asistenciales seguros debido al incumplimiento de la normatividad vigente aplicable y a  las estrategias de Seguridad del paciente en cuanto a: Prevención de caídas e infecciones, Maternidad Segura, comunicación efectiva, farmacovigilancia y tecno vigilancia.</t>
  </si>
  <si>
    <t>Director UISALUD, 
Grupo Médico Asistencial, Coordinador de Salud, Coordinadora de Aseguramiento de la Calidad en Salud.</t>
  </si>
  <si>
    <t>Desconocimiento por parte del profesional en cuanto a protocolos de manejo, seguridad del paciente y control de los mismos</t>
  </si>
  <si>
    <t xml:space="preserve">Falta de sensibilización y capacitación al personal asistencial, en el programa de seguridad del paciente establecido por UISALUD </t>
  </si>
  <si>
    <t>Se cuenta con un programa y estrategias de seguridad del paciente.</t>
  </si>
  <si>
    <t>No conocimiento y aplicación de las guías del programa de seguridad del paciente por parte del personal asistencial y administrativo involucrado.</t>
  </si>
  <si>
    <t>Fortalecer la estrategia de  capacitación en temas relacionados a la seguridad del paciente en la atención asistencial.</t>
  </si>
  <si>
    <t>Documentar e implementar del las estrategias de seguridad del paciente y barreras de seguridad en los procedimientos asistenciales.</t>
  </si>
  <si>
    <t>Desconocimiento del personal asistencial para el reporte y seguimiento de eventos adversos y de la guía de identificación de eventos adversos</t>
  </si>
  <si>
    <t>Seguimiento al cumplimiento del protocolo de eventos adversos</t>
  </si>
  <si>
    <t>Medición del Indicador de gestión de eventos adversos</t>
  </si>
  <si>
    <t>R7. No cumplimiento de metas en los  programas de Promoción y Prevención</t>
  </si>
  <si>
    <t>Situación en la que UISALUD no cumple con las coberturas definidas por la normatividad vigente en cuanto a la población que debe ser atendida en los diferentes programas de promoción y prevención.</t>
  </si>
  <si>
    <t>Director UISALUD, Coordinadora de Aseguramiento de la Calidad en Salud, Coordinador de Salud, Coordinadora de Vigilancia Epidemiológica y Gestión del Riesgo</t>
  </si>
  <si>
    <t>Debilidad en las estrategias de  la demanda inducida</t>
  </si>
  <si>
    <t>Desconocimiento de las causas reales del desinterés de los usuarios para asistir a los diferentes programas de pyp</t>
  </si>
  <si>
    <t>Sanciones. población expuesta a riesgos en salud.                       Aumento de la población con enfermedades prevenibles.   Aumento del gasto por complicaciones de las  enfermedades prevenibles en la población.</t>
  </si>
  <si>
    <t xml:space="preserve">Definir y Aplicar Estrategias de demanda inducida definidas </t>
  </si>
  <si>
    <t>Grave  (20) Media (2) Riesgo Importante (40)</t>
  </si>
  <si>
    <t xml:space="preserve">Incumplimiento   y cancelación por parte del usuario de las  citas programadas  </t>
  </si>
  <si>
    <t xml:space="preserve">Implementar de aplicativos informáticos que faciliten la captura e inducción de pacientes a los diferentes programas de P Y P  </t>
  </si>
  <si>
    <t>Analizar  las causas de inasistencia a programas de p y p</t>
  </si>
  <si>
    <t>% de inasistencia por cada una de las causas</t>
  </si>
  <si>
    <t>5% de inasistencia  por cada una de las causas.</t>
  </si>
  <si>
    <t xml:space="preserve">Debilidad en la implementación de los  protocolos  y procedimientos de los programas de P y P. </t>
  </si>
  <si>
    <t>Falta de sensibilización y capacitación al personal asistencial, en la implementación y manejo de los diferentes programas de PyP</t>
  </si>
  <si>
    <t>Están definidos los programas preventivos que realiza la entidad.</t>
  </si>
  <si>
    <t>Revisar  y ajustar de los procedimientos para el cumplimiento de las Rutas de Atención Integral por ciclos de vida, con fundamento en la normatividad vigente y la evidencia científica</t>
  </si>
  <si>
    <t>Porcentaje de procedimientos revisados, ajustados y socializados</t>
  </si>
  <si>
    <t>100% procedimientos ajustados y socializados.</t>
  </si>
  <si>
    <t xml:space="preserve">Falta de registros que soporten todas   las actividades  realizadas en  los diferentes programas </t>
  </si>
  <si>
    <t>No se cuenta con una aplicación informática adecuada para el seguimiento y análisis de los programas de P y P.</t>
  </si>
  <si>
    <t>El software asistencial no cuenta con las fichas de registro adecuadas para cada programa de PyP de acuerdo a la normatividad legal vigente.</t>
  </si>
  <si>
    <t>Están definidos los indicadores de los diferentes programas preventivos que realiza la entidad.</t>
  </si>
  <si>
    <t>R8. Aumento de factores de riesgo modificables en la población usuaria</t>
  </si>
  <si>
    <t>Situación en la que UISALUD identifica la afectación de  sus indicadores de morbimortalidad.</t>
  </si>
  <si>
    <t>Director UISALUD, Coordinadora de Aseguramiento de la Calidad en Salud, Coordinadora de Vigilancia Epidemiológica y Gestión del Riesgo</t>
  </si>
  <si>
    <t>No contar con un programa estructurado de educación en salud al usuario</t>
  </si>
  <si>
    <t xml:space="preserve">No contar con una estrategia educomunicativa en salud. </t>
  </si>
  <si>
    <t>Población expuesta a riesgos en salud.                       Aumento de la población con enfermedades prevenibles.   Aumento del gasto por complicaciones de las  enfermedades prevenibles en la población.</t>
  </si>
  <si>
    <t>Utilización de  los medios de comunicación para brindar educación en salud a los usuarios.</t>
  </si>
  <si>
    <t>Grave  (20) Baja (1) Riesgo Moderado (20)</t>
  </si>
  <si>
    <t>Falta de mecanismos institucionales que faciliten  la asistencia del paciente a los programas de p  y p.</t>
  </si>
  <si>
    <t>No contar con estrategias articuladas entre la UNIVERSIDAD y UISALUD</t>
  </si>
  <si>
    <t>Diseñar  estrategias efectivas de difusión y  motivación a los usuarios para garantizar la adherencia a los programas preventivos</t>
  </si>
  <si>
    <t>Diseñar estrategias articuladas con la Universidad  para el fortalecimiento de los programas de promoción y prevención</t>
  </si>
  <si>
    <t xml:space="preserve">R9. No disponer de los recursos económicos  necesarios para garantizar el normal funcionamiento de la entidad </t>
  </si>
  <si>
    <t>Situación en la que UISALUD no pueda garantizar el cumplimiento de todas sus obligaciones asistenciales y económicas debido a  iliquidez financiera</t>
  </si>
  <si>
    <t>Director UISALUD, Coordinadora de Aseguramiento de la Calidad en Salud, Coordinadora Administrativa y de Aseguramiento, Coordinador de Salud, Coordinadora de Vigilancia Epidemiológica y Gestión del Riesgo</t>
  </si>
  <si>
    <t xml:space="preserve">Alta incidencia de enfermedades de alto costo </t>
  </si>
  <si>
    <t>Pirámide poblacional concentrada en edades mayores a 65 años - envejecimiento poblacional</t>
  </si>
  <si>
    <t>Insatisfacción del usuario.           deterioro de la imagen de UISALUD.                   Perdida de credibilidad.               Sanciones problemas jurídicos.  Población expuesta a riesgos en salud.                       Aumento de la población con enfermedades prevenibles.   Aumento del gasto por complicaciones de las  enfermedades prevenibles en la población.</t>
  </si>
  <si>
    <t>Fortalecer los programas de promoción y prevención, tendientes a fomentar  estilos de vida saludable y detección temprana de la enfermedad</t>
  </si>
  <si>
    <t>Cumplimiento de coberturas</t>
  </si>
  <si>
    <t>100% de indicadores con cumplimiento de coberturas.</t>
  </si>
  <si>
    <t>Aumento en los costos de adquisición de productos y servicios asistenciales</t>
  </si>
  <si>
    <t>Desarrollo de nuevas tecnologías para el diagnostico y tratamiento de la enfermedad</t>
  </si>
  <si>
    <t>Se realizan juntas medicas con los pacientes de alto costo para definir manejos terapéuticos  racionales y costo efectivo</t>
  </si>
  <si>
    <t>Buscar mejores condiciones de negociación con la red de prestadores de servicios de salud y proveedores de medicamentos e insumos (tarifas, descuentos financieros)</t>
  </si>
  <si>
    <t>Soportar las autorizaciones de tratamientos con nuevas tecnologías, en decisiones de juntas medicas basadas en la evidencia científica</t>
  </si>
  <si>
    <t>No se realizan  nuevas afiliaciones para distribuir el riesgo</t>
  </si>
  <si>
    <t>Número limitado de vinculación de nuevos cotizantes.</t>
  </si>
  <si>
    <t>El estado de liquidez de la Unidad permite acceder a los descuentos financieros otorgados por los proveedores</t>
  </si>
  <si>
    <t>R10. No cumplimiento ante los entes de vigilancia y control en la presentación de reportes e informes requeridos.</t>
  </si>
  <si>
    <t>Deficiencia  y demora en la generación de reportes en el sistema de información.</t>
  </si>
  <si>
    <t>No contar con sistema de información Integrado que facilite la búsqueda de variables requeridas de acuerdo a entes de control y reporte especifico.</t>
  </si>
  <si>
    <t>Obsolescencia del software asistencial existente</t>
  </si>
  <si>
    <t xml:space="preserve">Sanciones </t>
  </si>
  <si>
    <t>Se cuenta con cronograma de entrega de reportes e informes a los diferentes entes de control.</t>
  </si>
  <si>
    <t>Se han implementado de aplicativos informáticos que faciliten la captura de información y reportes requeridos</t>
  </si>
  <si>
    <t>No contar con un mecanismo consolidado para el control de reportes de información</t>
  </si>
  <si>
    <t>Falta de herramienta ofimática y encargado de este control</t>
  </si>
  <si>
    <t>Aplicación de mecanismo para el control de reportes de información</t>
  </si>
  <si>
    <t>R11. Perdida de control de las existencias y estado  de los medicamentos</t>
  </si>
  <si>
    <t>Deficientes procesos de control de la gestión de inventarios de medicamentos</t>
  </si>
  <si>
    <t>Director UISALUD, Funcionarios de Farmacia, Comisión de Seguimiento</t>
  </si>
  <si>
    <t>Eventual falla en el funcionamiento del software de inventarios de farmacia.</t>
  </si>
  <si>
    <t>Sanciones problemas jurídicos.  Perdidas financieras.</t>
  </si>
  <si>
    <t>Comité de Farmacia como ente de seguimiento y control</t>
  </si>
  <si>
    <t>Generar  reportes del software que permitan un mayor control del inventario y de la administración de los medicamentos</t>
  </si>
  <si>
    <t>Director UISALUD,Funcionarios de farmacia, Comité de farmacia y terapéutica</t>
  </si>
  <si>
    <t>Diseño de nuevos Reportes</t>
  </si>
  <si>
    <t>0% de inconsistencias, pendientes</t>
  </si>
  <si>
    <t>Error en el ingreso de la información de los medicamentos en el software de inventarios</t>
  </si>
  <si>
    <t xml:space="preserve">demoras por aumento de volumen de información a ingresar </t>
  </si>
  <si>
    <t>Inventarios selectivos realizados por el personal del área como autocontrol</t>
  </si>
  <si>
    <t>Verificar Cumplimiento y adherencia a los protocolos y procedimientos del servicio farmacéutico de UISALUD.</t>
  </si>
  <si>
    <t>Situación en la que los sistemas de información no facilitan las actividades de la gestión de medicamentos</t>
  </si>
  <si>
    <t>No realizar las actividades de verificación y control en el manejo del inventario de medicamentos</t>
  </si>
  <si>
    <t>Realización cuatrimestral de inventario de medicamentos e insumos médicos y odontológicos.</t>
  </si>
  <si>
    <t xml:space="preserve">Realizar las actividades  de verificación y seguimiento al manejo de inventarios de medicamentos por parte de la comisión  </t>
  </si>
  <si>
    <t>Comisión de seguimiento</t>
  </si>
  <si>
    <t xml:space="preserve">Acta de informe de verificación y control </t>
  </si>
  <si>
    <t>6 Informes de verificación y control.</t>
  </si>
  <si>
    <t>Detectar oportunamente los medicamentos próximos a vencer para gestionar la rotación o devolución al proveedor.</t>
  </si>
  <si>
    <t xml:space="preserve">PROCESO: COMUNICACIÓN INSTITUCIONAL </t>
  </si>
  <si>
    <r>
      <t xml:space="preserve">OBJETIVO DEL PROCESO: </t>
    </r>
    <r>
      <rPr>
        <sz val="11"/>
        <rFont val="Humanst521 BT"/>
        <family val="2"/>
      </rPr>
      <t>Gestionar los procesos comunicativos y el relacionamiento con el público de interés de la Institución, en concordancia con el desarrollo de sus funciones misionales (docencia, investigación y extensión) y la gestión administrativa.</t>
    </r>
  </si>
  <si>
    <t>No comunicar de manera oportuna y adecuada el acontecer Institucional.</t>
  </si>
  <si>
    <t xml:space="preserve">No comunicar el acontecer Institucional de manera:
Oportuna, es decir que el contenido no sea  pertinente o no se dé a conocer en el tiempo apropiado.
La distorsión de la imformación o intención de las fuentes.
La consulta de informaciones con fuentes no indicadas (sin autoridad).
Imposibilidad para generar cubrimientos a raíz de la emergencia sanitaria  </t>
  </si>
  <si>
    <r>
      <t>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r>
    <r>
      <rPr>
        <sz val="10"/>
        <color indexed="10"/>
        <rFont val="Humanst521 BT"/>
        <family val="2"/>
      </rPr>
      <t xml:space="preserve">
</t>
    </r>
  </si>
  <si>
    <t xml:space="preserve">Descargas eléctricas </t>
  </si>
  <si>
    <t>Daños en los equipos de emisión  y grabación</t>
  </si>
  <si>
    <t xml:space="preserve">Eventualidades derivadas de problemas de orden público y Fenómenos naturales </t>
  </si>
  <si>
    <t>Pérdida de la audiencia y credibilidad por parte de la comunidad, pérdida económica por mantenimiento o reposición de equipos, pérdida de vigencia de los programas periodísticos (oportunidad).</t>
  </si>
  <si>
    <t>ALTA(3)</t>
  </si>
  <si>
    <t>INACEPTABLE (60)-Evitar, Reducir</t>
  </si>
  <si>
    <t xml:space="preserve">Servicio de mantenimiento a los equipos existentes para el control de las descargas eléctricas, mantenimiento preventivo identificado para Radio, TV y prensa </t>
  </si>
  <si>
    <t>TOLERABLE (10)
Impacto: Moderado (10)
Probabilidad: Baja (1)</t>
  </si>
  <si>
    <t xml:space="preserve">Gestionar el mantenimiento a los equipos MAC y de computo </t>
  </si>
  <si>
    <t xml:space="preserve">Líder del Proceso, Coordinador Grupo Radio, Diseñador creativo, funcionarios de TV y prensa </t>
  </si>
  <si>
    <t xml:space="preserve">N°  de mantenimientos programados/ N° total de mantenimientos realizados </t>
  </si>
  <si>
    <t>Deterioro de los equipos existentes para la protección contra rayos.</t>
  </si>
  <si>
    <t>Vida útil del equipo</t>
  </si>
  <si>
    <t>Daño de equipos de computo y los requeridos para llevar a cabo la labor comunicativa</t>
  </si>
  <si>
    <t>Falta de mantenimiento preventivo en computadores, Mac y Cámaras de video</t>
  </si>
  <si>
    <t>Falta renovar equipos.
Imprevistos (falta de presupuesto, trámites administrativos dispendiosos, inexistencia de repuestos)</t>
  </si>
  <si>
    <t xml:space="preserve">Renovar equipos equipos especializados para Televisión, redes sociales y Emisoras UIS 
</t>
  </si>
  <si>
    <t xml:space="preserve">Adquirir equipos especializados para Televisión 
(Baterias y tarjetas )
</t>
  </si>
  <si>
    <t>Líder del Proceso y coordinador de T.V</t>
  </si>
  <si>
    <t xml:space="preserve">Los equipos que se adquirirán aportaran en la labor comunicativa en prensa, televisión y redes sociales </t>
  </si>
  <si>
    <t>Mantenimiento preventivo de los equipos ubicados en estudios y transmisores, Emisoras UIS</t>
  </si>
  <si>
    <t xml:space="preserve">Gestionar el mantenimiento preventivo de los equipos especializados en Emisoras UIS </t>
  </si>
  <si>
    <t xml:space="preserve">Líder del Proceso </t>
  </si>
  <si>
    <t xml:space="preserve">Mantenimiento de consola, microfonos, transmisores y plantas electricas </t>
  </si>
  <si>
    <t>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</si>
  <si>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Equipos de cómputo obsoletos  y  equipos audiovisuales insuficientes.</t>
  </si>
  <si>
    <t>Falta renovar y fortalecer la disponibilidad de equipos.</t>
  </si>
  <si>
    <t>Solicitud de aprobación a la división responsable de la información a divulgar en el producto comunicativo
(Sede Socorro)</t>
  </si>
  <si>
    <t>Gestionar el envió y la estandarización del material elaborado en Sede principal  (IPRED, Dirección de Comunicaciones  y ADMISIONES) para realizar las actualizaciones de información de contacto de la Sede Socorro</t>
  </si>
  <si>
    <t>Líder del Proceso de Comunicación en la Sede Socorro, Coordinador Sede Socorro</t>
  </si>
  <si>
    <t>Material enviado/Total de solicitudes realizadas</t>
  </si>
  <si>
    <t>Demora o no entrega en la 
elaboración de la información.</t>
  </si>
  <si>
    <t>Por problemas técnicos y 
escases de recursos para producción de material audiovisual.</t>
  </si>
  <si>
    <t>Demora en la aprobación de los productos comunicativos
* Inscripciones
* Eventos culturales, deportivos, académicos e institucionales que incluyan a las Sedes Regionales
(Sede Socorro)</t>
  </si>
  <si>
    <t>Elaboración de productos comunicativos diferentes a los que se elaboran en Sede Principal
(Sede Socorro)</t>
  </si>
  <si>
    <t xml:space="preserve">Revisión pertinente por parte del profesional de comunicaciones  del material comunicativo elaborado por prensa, radio, T.V y medios digitales </t>
  </si>
  <si>
    <t>Desarrollar plan de Capacitación para atender requerimientos especiales de cada Grupo de Comunicaciones y de los comunicadores de las otras UAA y de las sedes regionales.</t>
  </si>
  <si>
    <t>Líder del Proceso, 
División de Recursos Humanos y SYSO</t>
  </si>
  <si>
    <t>No. Capacitaciones realizadas/Total Capacitaciones programadas</t>
  </si>
  <si>
    <t>Falta de pertinencia en el material comunicativo</t>
  </si>
  <si>
    <t xml:space="preserve">
Interpretación inadecuada del insumo (información).</t>
  </si>
  <si>
    <t>Inadecuada formación y criterio para el tratamiento de temas relacionados con educación, investigación y cultura.</t>
  </si>
  <si>
    <t>Capacitación interna dirigida a: los grupos de radio, televisión, prensa, a los comunicadores de las UAA y a los comunicadores de las sedes regionales.</t>
  </si>
  <si>
    <t xml:space="preserve">Restricciones de movilidad ocasionados por eventos de salud pública o ambientales </t>
  </si>
  <si>
    <t>Fallas en el proceso de producción comunicativa por la Eventualidad derivadas de la emergencia sanitaria</t>
  </si>
  <si>
    <t xml:space="preserve">Prioridades informativas de interés público, ya que se eligen publicar aquellas noticias que generen impacto y con mejor calidad informativa.
</t>
  </si>
  <si>
    <t xml:space="preserve">Aumentar los productos comunicativos que permitan difundir de forma efectiva la información al público interno y externo. </t>
  </si>
  <si>
    <t>Desarrollar y/o mejorar productos comunicativos que permitan difundir de forma efectiva la información al público interno y externo.</t>
  </si>
  <si>
    <t>Líder del Proceso y Coordinadores de Grupo</t>
  </si>
  <si>
    <t>Productos comunicativos propuestos y mejorados/Productos comunicativos emitidos</t>
  </si>
  <si>
    <t>Líder de Proceso de Comunicación Institucional  Sede Barbosa</t>
  </si>
  <si>
    <t>Numero de emisiones de productos comunicativos divulgados por el proceso (participación en eventos externos (ferias comerciales), divulgación visual (afiches y volantes), televisión comunitaria, radio, catedra libre y redes sociales)</t>
  </si>
  <si>
    <t>Líder de Proceso de Comunicación Institucional  Sede Socorro</t>
  </si>
  <si>
    <t xml:space="preserve">
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</si>
  <si>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 xml:space="preserve">Fallas en el proceso de producción comunicativa </t>
  </si>
  <si>
    <t>Falla en la emisión de los productos comunicativos.</t>
  </si>
  <si>
    <t>Prioridades informativas de interés público, ya que se eligen publicar aquellas noticias que generen impacto y con mejor calidad informativa</t>
  </si>
  <si>
    <t>Líder de Proceso de Comunicación Institucional  Sede Málaga</t>
  </si>
  <si>
    <t>Numero de emisiones de productos comunicativos divulgados por el proceso (Boletines informativos,   Catedra libre y redes sociales)</t>
  </si>
  <si>
    <t>Líder del Proceso de Comunicación Institucional de la Sede  Barrancabermeja</t>
  </si>
  <si>
    <t>Feria expo Universidades UIS Barrancabermeja (evento vitrina para promcionar oferta academica UIS)</t>
  </si>
  <si>
    <t>Un estand</t>
  </si>
  <si>
    <t xml:space="preserve">Capacidad  limitada de Producción  Audiovisual.                        </t>
  </si>
  <si>
    <t>Capacidad técnica y humana limitada para atender la demanda de los servicios y productos audiovisuales</t>
  </si>
  <si>
    <t>Cubrimiento de eventos simultáneamente.</t>
  </si>
  <si>
    <t>Apoyo operativo por parte de personal ajeno al proceso
(SEDE SOCORRO)</t>
  </si>
  <si>
    <t xml:space="preserve">Gestionar la vinculación de un auxiliar </t>
  </si>
  <si>
    <t>Solicitar a Bienestar Estudiantil el apoyo de estudiantes beneficiaros de auxilios socioenómicos en la Sede.</t>
  </si>
  <si>
    <t xml:space="preserve">Aprobación y apoyo de los estudiantes que reciben auxilios socioeconómicos </t>
  </si>
  <si>
    <t xml:space="preserve">Capacidad  limitada de Producción  Audiovisual.                        Proceso: Comunicación Institucional. </t>
  </si>
  <si>
    <t>Capacidad de almacenamiento insuficiente para el material producido</t>
  </si>
  <si>
    <t>Los equipos o dispositivos disponibles se encuentran saturados</t>
  </si>
  <si>
    <t xml:space="preserve">Cronograma de actividades de Comunicaciones realizado por parte de cada una de las sedes. 
Formato de solicitud de servicio FCI 31.
</t>
  </si>
  <si>
    <t xml:space="preserve">Enviar agenda de actividades que requieran apoyo del proceso de comunicación institucional. 
Nota: La solicitud se deberán tramitar en su momento a través del formato de solicitud de servicio FCI 31. </t>
  </si>
  <si>
    <t>Lideres de proceso de la sede Barbosa</t>
  </si>
  <si>
    <t>Numero de solicitudes de servicio tramitadas por los lideres de proceso</t>
  </si>
  <si>
    <t>Demora en el 
proceso de 
producción 
comunicativa.</t>
  </si>
  <si>
    <t xml:space="preserve">Los  líderes de Proceso no entregan la información oportunamente.                  </t>
  </si>
  <si>
    <t>Falta de planeación.</t>
  </si>
  <si>
    <t>Lideres de proceso de la sede Málaga</t>
  </si>
  <si>
    <t>Lideres de proceso de la sede Socorro</t>
  </si>
  <si>
    <t>Número de solicitudes de servicio tramitadas por los líderes de proceso</t>
  </si>
  <si>
    <t xml:space="preserve"> Líder del Proceso de Comunicación Institucional de la Sede UIS Barrancabermeja. </t>
  </si>
  <si>
    <t>Falencias en el manejo técnico de la fonoteca (RADIO y T.V)</t>
  </si>
  <si>
    <t>Deterioro físico del material fonográfico debido a la manipulación y uso permanente en la programación de las emisoras UIS</t>
  </si>
  <si>
    <t>Coordinadores de emisoras, Televisión Operadores técnicos y realizadores.</t>
  </si>
  <si>
    <t>Por manipulación.</t>
  </si>
  <si>
    <t>Porque no hay sistematización de la fonoteca.</t>
  </si>
  <si>
    <t>Pérdida económica y del patrimonio sonoro y audiovisual</t>
  </si>
  <si>
    <t>Moderado (20), Riesgo</t>
  </si>
  <si>
    <t xml:space="preserve">Gestionar proyectos de inversión para adquisición, mantenimiento, adecuación y mejoramiento de espacios que permitan que permitan almacenamiento y conservación de los archivos.  </t>
  </si>
  <si>
    <t>ACEPTABLE (5)                                                                                                                                                                                                            Impacto  Leve (5)                                                                                       Probabilidad baja (1)</t>
  </si>
  <si>
    <t>REDUCIR /ACEPTAR</t>
  </si>
  <si>
    <t xml:space="preserve">Adquisición de equipos que permitan el mejoramiento y la conservación de los archivos de Televisión. </t>
  </si>
  <si>
    <t>Líder del proceso</t>
  </si>
  <si>
    <t xml:space="preserve">Proyecto Gestionado y presentado al Banco de proyectos </t>
  </si>
  <si>
    <t>Proyecto presentado</t>
  </si>
  <si>
    <t>Porque no hay reposición oportuna y duplicación.</t>
  </si>
  <si>
    <t xml:space="preserve">Condiciones inadecuadas de almacenamiento </t>
  </si>
  <si>
    <t xml:space="preserve">Por crecimiento normal de la colección </t>
  </si>
  <si>
    <t>Por falta de personal para la digitalización</t>
  </si>
  <si>
    <t>Hurto o vandalismo</t>
  </si>
  <si>
    <t xml:space="preserve">Perdida de información </t>
  </si>
  <si>
    <t xml:space="preserve">Sistema escalable para el almacenamiento y conservación de los archivos de la fonoteca.
</t>
  </si>
  <si>
    <t xml:space="preserve">Digitalizar los archivos e información que se encuentran en la fonoteca  </t>
  </si>
  <si>
    <t>Información digitalizada</t>
  </si>
  <si>
    <t>Inadecuada proyección de la imagen institucional</t>
  </si>
  <si>
    <t xml:space="preserve">Inadecuada proyección de la imagen institucional por falta de cultura </t>
  </si>
  <si>
    <t xml:space="preserve">Director de Comunicaciones y profesionales </t>
  </si>
  <si>
    <t>Inexistencia de la cultura  de uso de los manuales de protocolo institucional</t>
  </si>
  <si>
    <t xml:space="preserve">Falta de conocimiento de los manuales </t>
  </si>
  <si>
    <t xml:space="preserve">  </t>
  </si>
  <si>
    <t>Manual de Identidad Visual Corporativa ubicado en la página web de las UIS, micrositio Dirección de Comunicaciones</t>
  </si>
  <si>
    <t xml:space="preserve">Impacto  moderado (10)                                                                       MODERADO (20)                                                                                                  Probabilidad media (1)                                                                                                                                                                                             </t>
  </si>
  <si>
    <t xml:space="preserve">Diseño de piezas  orientadas al buen manejo del Manual de Identidad Visual Corporativa </t>
  </si>
  <si>
    <t xml:space="preserve">Piezas desarrolladas y publicado </t>
  </si>
  <si>
    <t>PROCESO: SERVICIOS INFORMÁTICOS Y DE TELECOMUNICACIONES</t>
  </si>
  <si>
    <r>
      <t xml:space="preserve">OBJETIVO DEL PROCESO: </t>
    </r>
    <r>
      <rPr>
        <sz val="11"/>
        <rFont val="Humanst521 BT"/>
        <family val="2"/>
      </rPr>
      <t xml:space="preserve">Gestionar y administrar los recursos y servicios de tecnologías de la información y comunicación - TICs - para el soporte de los procesos institucionales, mediante la modernización de la infraestructura de los servicios informáticos institucionales, el adecuado uso de los recursos y la innovación tecnológica, apoyando la consecución de los objetivos estratégicos y misionales de la Universidad.  </t>
    </r>
  </si>
  <si>
    <t>Gestión inapropiada de seguridad de la información</t>
  </si>
  <si>
    <t>Generación de incidentes de seguridad de la información dentro del proceso de Servicios Informáticos y de Telecomunicaciones por ausencia de lineamientos relacionados con la seguridad de la información o por incumplimiento de normatividad vigente al respecto.</t>
  </si>
  <si>
    <t>Agentes internos:
Comité Institucional de Gestión y Desempeño
Dirección Institucional
Planeación Institucional
Servicios Informáticos y de Telecomunicaciones</t>
  </si>
  <si>
    <t>Ausencia o desactualización de políticas de seguridad de la información al interior de la universidad.</t>
  </si>
  <si>
    <t xml:space="preserve">Falta de conciencia sobre la importancia de la seguridad de la información </t>
  </si>
  <si>
    <t>No se han experimentado consecuencias significativas de la falta de gestión del riesgo y ausencia de políticas, por lo que no se percibe como una prioridad.</t>
  </si>
  <si>
    <t>- Pérdida de la disponibilidad, integridad y confidencialidad de la información institucional.
- Incumplimiento de requisitos legales.
- Deterioro en la calidad de los servicios prestados por la DSI.</t>
  </si>
  <si>
    <t>- Reuniones del Comité Institucional de Gestión y Desempeño con funciones específicas relacionadas con la seguridad de la información</t>
  </si>
  <si>
    <t>Enviar INFOTIPS periodicamente con información relacionada a la seguridad y privacidad de la información</t>
  </si>
  <si>
    <t>Líder del proceso Servicios Informáticos y de Telecomunicaciones</t>
  </si>
  <si>
    <t>INFOTIPS enviados a la lista de correo Institucional</t>
  </si>
  <si>
    <t>No se ha establecido formalmente un equipo de trabajo que tenga a su cargo la gestión de la seguridad de la información.</t>
  </si>
  <si>
    <t xml:space="preserve"> - Reuniones del comité de coordinación de la DSI en donde se tratan temas de seguridad de la Información.</t>
  </si>
  <si>
    <t>Proponer Modelo de Gobierno de TI al Comité Institucional de Gestión y Desempeño</t>
  </si>
  <si>
    <t>Propuesta del Modelo socializada en el CIGD</t>
  </si>
  <si>
    <t>No se gestionan los riesgos de seguridad de la información de forma adecuada o no se hace un adecuado seguimiento a los controles de seguridad de la información establecidos en el mapa de riesgos de seguridad digital.</t>
  </si>
  <si>
    <t>No se ha establecido formalmente una metodología institucional para la gestión de los riesgos de seguridad de la información</t>
  </si>
  <si>
    <t>- Actualización y seguimiento del Mapa de riesgos de seguridad digital.
- Plan de tratamiento de riesgos.</t>
  </si>
  <si>
    <t>Proponer una metodología de gestión de riesgos de seguridad de la información.</t>
  </si>
  <si>
    <t>Metodología enviada al equipo de trabajo de MIPG</t>
  </si>
  <si>
    <t>Desactualización tecnológica</t>
  </si>
  <si>
    <t>Falta de recursos destinados a la actualización tecnológica</t>
  </si>
  <si>
    <t>Falta de planeación a largo plazo o falta de comunicación efectiva sobre los riesgos de seguridad asociados a la desactualización tecnológica</t>
  </si>
  <si>
    <t>- Plan estratégico de tecnologías de la información - PETI
 - Reuniones del comité de coordinación de la DSI en donde se tratan temas de seguridad de la Información.</t>
  </si>
  <si>
    <t>Presentar al Comité Institucional de Gestión y Desempeño una proyección de las inversiones que se pueden implementar para mejorar la seguridad y privacidad de la información, con el objetivo de gestionar recursos o iniciar posibles proyectos de inversión</t>
  </si>
  <si>
    <t>Presentación realizada en el CIGD</t>
  </si>
  <si>
    <t>No disponibilidad de los servicios prestados por la DSI, asociado al talento humano no disponible y/o no capacitado</t>
  </si>
  <si>
    <t>No disponibilidad de los servicios prestados por la DSI, por falta de personal competente y/o capacitado para llevar a cabo eficientemente las tareas y responsabilidades del proceso, ya sea porque no se ha contratado, porque el personal contratado no es suficiente o porque el personal contratado no está capacitado para la labor a ejecutar.</t>
  </si>
  <si>
    <t>Agentes internos:
Talento Humano
Dirección Institucional
Planeación Institucional
Servicios Informáticos y de Telecomunicaciones
Agentes externos:
Mercado laboral de TI
Desarrollo tecnológico acelerado</t>
  </si>
  <si>
    <t>Fuga de talento / Rotación de personal</t>
  </si>
  <si>
    <t>Las condiciones laborles para el personal de TI al interior de la universidad podrían no ser tan atractivas como las condiciones del mercado global, principalmente las relacionadas con el factor económico, modalidad de trabajo (en casa) y contratación oportuna.</t>
  </si>
  <si>
    <t>Alta demanda de profesionales y personal de TI a nivel global.</t>
  </si>
  <si>
    <t>- Ineficiencia en la gestión de TI y en los procesos que se soportan, posible incumplimiento de plazos y pérdida de calidad en los servicios en tanto se adquiere el conocimiento específico por parte del personal contratado.</t>
  </si>
  <si>
    <t>Oferta y demanda para parte del personal de TI</t>
  </si>
  <si>
    <t>Solicitar a la rectoría la aprobación de oferta y demanda para los profesionales que se considere es pertinente.</t>
  </si>
  <si>
    <t>Solicitud enviada</t>
  </si>
  <si>
    <t>El personal que se retira no se reemplaza y sus funciones son redistribuidas o desatendidas temporalmente.</t>
  </si>
  <si>
    <t>Ante el retiro del personal, ya sea por fuga de talento, cambio de cargo dentro de la institución o jubilación, podría no autorizarse una nueva contratación por parte de la alta dirección.</t>
  </si>
  <si>
    <t>- Ineficiencia en la gestión de TI y en los procesos que se soportan, posible incumplimiento de plazos y pérdida de calidad en los servicios.
- Usuarios insatisfechos.
- Aumento de la carga laboral en el personal de TI, por consiguiente fatiga, estrés y posible reducción de la productividad.
- Posible falta de innovación al interior del proceso.</t>
  </si>
  <si>
    <t>Solicitudes de contratación de personal a Rectoría y a la División de Gestión de Talento Humano</t>
  </si>
  <si>
    <t>Solicitar nuevamente a la rectoría la contratación del personal faltante.</t>
  </si>
  <si>
    <t>Plan de formación que no incluye capacitaciones especializadas o entrenamiento específico para el área de TI.</t>
  </si>
  <si>
    <t>Evaluación no adecuada de necesidades específicas de capacitación o entrenamiento.</t>
  </si>
  <si>
    <t>El conocimiento que se requiere podría tener que ver con el funcionamiento específico de la Universidad.</t>
  </si>
  <si>
    <t>- Ineficiencia en la gestión de TI y en los procesos que se soportan, posible incumplimiento de plazos y pérdida de calidad en los servicios en tanto se adquiere el conocimiento específico o en tanto se contrata a una empresa o persona natural que pueda atender las necesidades presentadas.</t>
  </si>
  <si>
    <t>Gestión del conocimiento a través de procedimientos documentados.</t>
  </si>
  <si>
    <t>Presupuesto insuficiente para atender las necesidades identficadas.</t>
  </si>
  <si>
    <t>Las capacitaciones en TI normalmente tienen un costo elevado.</t>
  </si>
  <si>
    <t>Ante la adquisición de nueva tecnología, solicitudes de transferencia de conocimiento a proveedores y fabricantes.</t>
  </si>
  <si>
    <t xml:space="preserve">Multas y sanciones por incumplimiento de requisitos legales y normatividad interna de TI </t>
  </si>
  <si>
    <t>Sanciones por no cumplir con las leyes y regulaciones pertinentes, así como con los requisitos internos de la institución en cuanto a seguridad, privacidad y otros aspectos.</t>
  </si>
  <si>
    <t>Agentes internos:
Servicios Informáticos y de Telecomunicaciones
Jurídico
Seguimiento Institucional
Dirección Institucional
Planeación Institucional
Agentes externos:
Cambios en la legislación</t>
  </si>
  <si>
    <t>Falta de conocimiento sobre regulaciones por parte del personal de TI</t>
  </si>
  <si>
    <t>No hay o no es efectivo un procedimiento formal de seguimiento y actualización de cambios en regulaciones legales para el proceso.</t>
  </si>
  <si>
    <t>No hay claridad de quien es el responsable de monitorear y comunicar cambios en la normatividad al interior del proceso o al interior de la Universidad.</t>
  </si>
  <si>
    <t>- Daño al patrimonio de la Universidad
- Daño a la reputación institucional.
- Riesgo de litigios.</t>
  </si>
  <si>
    <t>- Diligenciamiento y actualización del FGD.02 Listado maestro de documentos externos</t>
  </si>
  <si>
    <t>Solicitar a Control Interno y Evaluación de Gestión orientación sobre los requisitos legales vigentes que puedan aplicar al proceso.</t>
  </si>
  <si>
    <t>PROCESO: GESTIÓN CULTURAL</t>
  </si>
  <si>
    <r>
      <t xml:space="preserve">OBJETIVO DEL PROCESO: </t>
    </r>
    <r>
      <rPr>
        <sz val="11"/>
        <rFont val="Humanst521 BT"/>
        <family val="2"/>
      </rPr>
      <t>Contribuir a la formación integral de la comunidad universitaria y nutrir el proceso cultural de la región, mediante el desarrollo de actividades artísticas y culturales</t>
    </r>
  </si>
  <si>
    <t xml:space="preserve">Disminución de la oferta de los eventos culturales y artísticos. </t>
  </si>
  <si>
    <t>Dificultad para mantener y /o maximizar el número de eventos con respecto a periodos anteriores.</t>
  </si>
  <si>
    <t>Integrantes del Proceso de Gestión Cultural de la Sede Central.
Beneficiarios Comunidad Local
(Aliados para eventos culturales y artísticos)</t>
  </si>
  <si>
    <t>Planeación inoportuna de eventos culturales y artísticos para cada vigencia</t>
  </si>
  <si>
    <t>Ausencia de personal de apoyo para la planeación de eventos culturales y artísticos</t>
  </si>
  <si>
    <t>Deterioro de la
imagen Institucional.
Detrimento de la
participación de la
Comunidad
Universitaria y de la
sociedad en general.
Pérdida de beneficiarios de eventos culturales y artísticos.</t>
  </si>
  <si>
    <t xml:space="preserve">GRAVE (20) </t>
  </si>
  <si>
    <t>Actualización y difusión del portafolio de servicios. (Sede Bucaramanga)</t>
  </si>
  <si>
    <t xml:space="preserve">TOLERABLE (10) 
PROBABILIDAD MEDIA (2)      
IMPACTO GRAVE (20)                                                                                                                                                                                                                                                                                                                                                                                                                                                                                                                                                                                                                                                    </t>
  </si>
  <si>
    <t>Diversificar y ampliar la red de aliados a través de diferentes interesados en aportar a la programación cultural de la UIS.</t>
  </si>
  <si>
    <t>Profesional                 Sede Bucaramanga</t>
  </si>
  <si>
    <t>01 de julio 2023</t>
  </si>
  <si>
    <t xml:space="preserve">
Mantener el número de actividades</t>
  </si>
  <si>
    <t>Generación de alianzas para mantener y/o aumentar la oferta de eventos culturales dirigidos a la comunidad UIS y de extensión  (Sede Málaga, Sede Barbosa, Sede Bucaramanga, Sede Barrancabermeja, Sede Socorro)</t>
  </si>
  <si>
    <t xml:space="preserve">Carencia o baja  oferta cultural en la región 
</t>
  </si>
  <si>
    <t xml:space="preserve">Baja inversión de recursos por parte de la universidad en propuestas culturales. 
</t>
  </si>
  <si>
    <t>Ausencia de profesionales, grupos artísticos  y recursos financieros.</t>
  </si>
  <si>
    <t>Promoción de los Semilleros de los Grupos Artísticos de las sedes regionales (Sede Málaga, Sede Socorro, Sede Barbosa)</t>
  </si>
  <si>
    <t>No asignación de recursos a la sedes regionales para la ejecución de actividades artísticas y culturales por centralización de los recursos en la Sede central (Sede Barbosa, Sede Málaga, Sede Socorro, Sede Barrancabermeja)</t>
  </si>
  <si>
    <t>Actualización y divulgación del plan de eventos culturales y artísticos. (Sede Bucaramanga)</t>
  </si>
  <si>
    <t>No contar con los medios y/o equipos para atender eventos culturales o artísticos de forma virtual.</t>
  </si>
  <si>
    <t>Bajo interés de aliados y patrocinadores en realizar eventos culturales y artísticos con la universidad.</t>
  </si>
  <si>
    <t>Existen otros treatos
Existen otros espacios culturales de interés para aliados y patrocinadores</t>
  </si>
  <si>
    <t>Incumplimiento de los objetivos misionales.
Detrimento de la
participación de la
Comunidad
Universitaria y de la
sociedad en general.</t>
  </si>
  <si>
    <t>Elaboración el plan presupuestal  con asignación de recursos para eventos culturales y artísticos (Sede Bucaramanga).</t>
  </si>
  <si>
    <t>Presencia de eventualidades relacionadas con salud pública, orden público o ambientales.</t>
  </si>
  <si>
    <t>Disminución de asistentes en los eventos artísticos</t>
  </si>
  <si>
    <t xml:space="preserve">
Durante los eventos artísticos el número de asistentes es menor al esperado.</t>
  </si>
  <si>
    <t>Integrantes del proceso de gestión cultural
Responsables externos o internos de realización del evento
Beneficiarios</t>
  </si>
  <si>
    <t>La población objetivo no se informa oportunamente</t>
  </si>
  <si>
    <t>Demora en la divulgación del evento.</t>
  </si>
  <si>
    <t xml:space="preserve">Fallas en la capacidad de divulgación por los medio sociales de los eventos tanto virtuales como presenciales. 
La toma de decisiones sobre el tiempo de las actividades.
</t>
  </si>
  <si>
    <t>Deterioro de la imagen Institucional.
Detrimento de la participación de la Comunidad Universitaria y de la sociedad en general.
Disminución de clientes (internos y externos).
Pérdida de recursos financieros.
Incumplimiento de los objetivos misionales.</t>
  </si>
  <si>
    <t>MEDIA(2)</t>
  </si>
  <si>
    <t>IMPORTANTE(40)</t>
  </si>
  <si>
    <t xml:space="preserve">Divulgación de los eventos dependiendo de la necesidad del mercado que se busca atender. (Sede Bucaramanga)                                                                                                                                                                                                                                                                                                                                                                                                                                                                               </t>
  </si>
  <si>
    <t xml:space="preserve">  
TOLERABLE (10)
PROBABILIDAD BAJA (1) 
IMPACTO MODERADO (10)</t>
  </si>
  <si>
    <t xml:space="preserve">
Mejorar el conocimiento del consumidor a través de encuestas y sondeos.</t>
  </si>
  <si>
    <t xml:space="preserve">Calendario cultural en redes sociales </t>
  </si>
  <si>
    <t xml:space="preserve">Publicación de información respectiva a los eventos en los medios de divulgación al alcance de cada una de las sedes. (Sede Málaga, Sede Barbosa, Sede Socorro, Sede Barrancabermeja, Sede Bucaramanga)  </t>
  </si>
  <si>
    <t>Divulgar a través de medios institucionales y otros a disposición de la universidad.</t>
  </si>
  <si>
    <t>Profesionales Sedes Málaga, Barbosa, Socorro, Barrancabermeja,  Bucaramanga</t>
  </si>
  <si>
    <t>Divulgación de las actividades.</t>
  </si>
  <si>
    <t xml:space="preserve">Calendario cultural actualizado en cada una de las sedes. (Sede Málaga, Sede Barbosa, Sede Socorro, Sede Barrancabermeja, Sede Bucaramanga)   </t>
  </si>
  <si>
    <t xml:space="preserve">Fallas en los trámites administrativos requeridos para la presentación del evento </t>
  </si>
  <si>
    <t>No realizar trámites con suficiente anticipación</t>
  </si>
  <si>
    <t>No cumple con los requisitos requeridos</t>
  </si>
  <si>
    <t>Fallas o suspensión de servicios públicos sin previo aviso.</t>
  </si>
  <si>
    <t>Lista de chequeo para verificar la pertinencia y el cumplimiento de los requerimientos necesarios para la realización del evento. (Sede Málaga, Sede Socorro, Sede Barbosa, Sede Barrancabermeja, Sede Bucaramanga).</t>
  </si>
  <si>
    <t>No contar con personal capacitado para atender eventos culturales y/o artísticos de manera virtual</t>
  </si>
  <si>
    <t>PROCESO: GESTIÓN DOCUMENTAL</t>
  </si>
  <si>
    <r>
      <t xml:space="preserve">OBJETIVO DEL PROCESO: </t>
    </r>
    <r>
      <rPr>
        <sz val="11"/>
        <rFont val="Humanst521 BT"/>
        <family val="2"/>
      </rPr>
      <t>Orientar y asesorar a las Unidades Académico-Administrativas en la organización y conservación de los documentos y archivos de la Universidad Industrial de Santander, así como el control de los documentos y registros del Sistema de Gestión Integrado.</t>
    </r>
  </si>
  <si>
    <t>No entrega oportuna de las Comunicaciones Oficiales de la Universidad y Sedes Regionales en soporte físico o electrónico</t>
  </si>
  <si>
    <t>Inoportunidad de entrega de la correspondencia de la Universidad tanto en soporte físico como electrónico</t>
  </si>
  <si>
    <t xml:space="preserve">UAA                                                                                                                                                                                                                                                                                                                                                                                                                                                                                                                                Empresa de correo      Mensajero                                                                                                                                                                                                                                                            Auxiliar de Archivo                                                                                                                                                                                                                                                                Comunidad externa                                                        </t>
  </si>
  <si>
    <t>La UAA no verifica los tiempos de entrega real de los documentos y no entrega la comunicación oficial en el recorrido estipulado.</t>
  </si>
  <si>
    <t xml:space="preserve">Una vez se recibe la comunicación en Correspondencia despachada, puede ser devuelta por errores en su contenido o firma.                                                </t>
  </si>
  <si>
    <t>La información del destinatario es incorrecta y/o incompleta.</t>
  </si>
  <si>
    <t xml:space="preserve">Pérdida de imagen de la Universidad y de la Dirección de Certificación y Gestión Documental.
Sanciones.
Incapacidad para desarrollar las actividades misionales adecuadamente.
Mal ambiente Institucional.
Pérdida económica.
</t>
  </si>
  <si>
    <t>Procedimiento de Correspondencia Despachada PGD.04
Procedimiento de Correspondencia Recibida PGD.03
Control de Correos Recibidos FGD.05
Entrega de Recomendados FGD.06
Envío de Correspondencia FGD.08
Correspondencia Externa devuelta por Empresas de Mensajería FGD.25
Entrega de copias correspondencia despachada FGD.41
Solicitud Consulta de Documentos Radicados FGD.48
Formato Control de Ventanilla Virtual FGD.53</t>
  </si>
  <si>
    <t>MODERADO (20) Probabilidad BAJA (1)   Impacto GRAVE (20)</t>
  </si>
  <si>
    <t>Capacitar uso de Ventanilla Virtual</t>
  </si>
  <si>
    <t>Lider del Proceso de Gestión Documental</t>
  </si>
  <si>
    <t xml:space="preserve">Eficacia en el trámite de la correspondencia </t>
  </si>
  <si>
    <t>1 anual</t>
  </si>
  <si>
    <t xml:space="preserve">Eventualidades derivadas de emergencia sanitaria, orden público o Ambiental. </t>
  </si>
  <si>
    <t>Capacitar uso de Ventanilla Virtual a las sedes regionales</t>
  </si>
  <si>
    <t>Los datos del destinatario son incorrectos y/o incompletos</t>
  </si>
  <si>
    <t>Los anexos de la comunicación recibida no corresponden a los estipulados</t>
  </si>
  <si>
    <t>Cuando son revisados los documentos recibidos por correo vienen sin firma que garantice la legitimidad del documento.</t>
  </si>
  <si>
    <t>Actualización de las tarifas de mensajería en la página web institucional</t>
  </si>
  <si>
    <t>Incorrecta gestión de la Organización Documental de la Universidad en soporte físico o electrónico sin aplicar y/o actualizar las TRD.</t>
  </si>
  <si>
    <r>
      <t>Fallas en la gestión de Organización Documental al no aplicar adecuadamente las Tablas de Retención Documental</t>
    </r>
    <r>
      <rPr>
        <sz val="10"/>
        <color rgb="FFFF0000"/>
        <rFont val="Humanst521 BT"/>
        <family val="2"/>
      </rPr>
      <t xml:space="preserve"> </t>
    </r>
    <r>
      <rPr>
        <sz val="10"/>
        <rFont val="Humanst521 BT"/>
        <family val="2"/>
      </rPr>
      <t>tanto en soporte físico como electrónico.</t>
    </r>
  </si>
  <si>
    <t xml:space="preserve">UAA                              Auxiliar de Archivo
</t>
  </si>
  <si>
    <t>No organización de los Archivos de Gestión por parte de las Unidades Académico-Administrativas</t>
  </si>
  <si>
    <t>Falta de conocimiento rutinario relacionado con este instrumento descriptivo que son las TRD</t>
  </si>
  <si>
    <t>Resistencia al cambio</t>
  </si>
  <si>
    <t xml:space="preserve">Pérdida de trazabilidad de las acciones de la Universidad.
Sanciones.
Incapacidad para desarrollar las actividades misionales adecuadamente.
Mal ambiente Institucional.
Pérdida económica.
</t>
  </si>
  <si>
    <t>Instructivo para la Organización de Archivos de Gestión IGD.01
Tablas de Retención Documental actualizadas por las UAA.
Hoja de Control de Documentos FGD.42
Capacitación y asesoramiento a las UAA sobre la Organización de Archivos de Gestión
Utilización del software Docuware para la conservación, uso y trazabilidad de la correspondencia recibida y despachada</t>
  </si>
  <si>
    <t>MODERADO (20) Impacto MODERADO (10) Probabilidad MEDIA (2)</t>
  </si>
  <si>
    <t xml:space="preserve">EVITAR/REDUCIR  </t>
  </si>
  <si>
    <t>Capacitar sobre organización de archivos digitales e híbridos</t>
  </si>
  <si>
    <t>Oportunidad en las asesorías</t>
  </si>
  <si>
    <t xml:space="preserve">No Clasificación según la Serie o Subserie Documental </t>
  </si>
  <si>
    <t xml:space="preserve">No actualización oportuna de las TRD </t>
  </si>
  <si>
    <t xml:space="preserve">Falencias Ordenación Documental de los expedientes </t>
  </si>
  <si>
    <t xml:space="preserve">Falta de conocimiento de los funcionarios </t>
  </si>
  <si>
    <t xml:space="preserve">Falencias en la Descripción Documental </t>
  </si>
  <si>
    <t>Desinterés y falta de responsabilidad por parte de las UAA</t>
  </si>
  <si>
    <t>No realización y entrega oportuna de las Transferencias Documentales</t>
  </si>
  <si>
    <r>
      <t xml:space="preserve">Las Unidades Académico-Adminsitrativas  no realizan las transferencias de documentos al archivo central oportunamente  </t>
    </r>
    <r>
      <rPr>
        <sz val="10"/>
        <color theme="4"/>
        <rFont val="Humanst521 BT"/>
        <family val="2"/>
      </rPr>
      <t>t</t>
    </r>
    <r>
      <rPr>
        <sz val="10"/>
        <rFont val="Humanst521 BT"/>
        <family val="2"/>
      </rPr>
      <t>anto en soporte físico como electrónico</t>
    </r>
  </si>
  <si>
    <t xml:space="preserve">UAA                                                 Auxiliar de Archivo                          </t>
  </si>
  <si>
    <t>No aplicación de las Tablas de Retención Documental</t>
  </si>
  <si>
    <t>Indiferencia  por parte de las UAA</t>
  </si>
  <si>
    <t>Investigaciones y sanciones pertinentes  a la documentacion perdida.
Difícil recuperación de los mismos                      
                                                                                     Pérdida del patrimonio documental.</t>
  </si>
  <si>
    <t>Instructivo para las Transferencias Documentales IGD.04
Formato de Verificación y aprobación de Transferencia Documental FGD.40
Hoja de Control de Documentos FGD.42
Tablas de Retención Documental actualizadas por las UAA.
Cronograma anual de Transferencia Documental
Asesorar a las Unidades en temas relacionados con las Transferencias Documentales al Archivo Central según solicitud de las UAA.</t>
  </si>
  <si>
    <t>Realizar acompañamiento mediante asesoría a las UAA para las Transferencias Documentales</t>
  </si>
  <si>
    <t>Asertividad en la comunicación</t>
  </si>
  <si>
    <t>Archivos de Gestion desorganizados y sin Inventarios Documentales</t>
  </si>
  <si>
    <t xml:space="preserve">Fondos Acumulados </t>
  </si>
  <si>
    <t>No respetar las fechas del  calendario de las Transferencias Documentales  anuales</t>
  </si>
  <si>
    <t>No planeación para la Transferencia Documental</t>
  </si>
  <si>
    <t xml:space="preserve">Falta de conocimiento por parte de los procesos del Instructivo de transferencias documentales </t>
  </si>
  <si>
    <t>Desinteres y falta de responsabilidad por parte de las UAA</t>
  </si>
  <si>
    <t>No planificación de la producción documental por parte de las UAA</t>
  </si>
  <si>
    <t>Deterioro  o pérdida de los documentos de archivo en soporte físico o electrónico.</t>
  </si>
  <si>
    <t xml:space="preserve"> Hace referencia a posible deterioro o pérdida de documentos durante el ciclo vital tanto en soporte físico como electrónico.  Igualmente posible pérdida de información.</t>
  </si>
  <si>
    <r>
      <t>UAA</t>
    </r>
    <r>
      <rPr>
        <sz val="10"/>
        <color theme="4"/>
        <rFont val="Humanst521 BT"/>
        <family val="2"/>
      </rPr>
      <t xml:space="preserve">  </t>
    </r>
    <r>
      <rPr>
        <sz val="10"/>
        <rFont val="Humanst521 BT"/>
        <family val="2"/>
      </rPr>
      <t xml:space="preserve">
Archivos de Gestión, Central e Histórico</t>
    </r>
  </si>
  <si>
    <t>Factores Externos (Biologicos, Fisicos , Químicos) y Factores humanos (manipulación)</t>
  </si>
  <si>
    <t xml:space="preserve">Fondos Acumulados físicos o electrónicos 
                              Perdida de información 
Hallazgos de auditoría interna o externa 
Peticiones, quejas o reglamos por parte de quien requiere la documentación o información </t>
  </si>
  <si>
    <t>Control de Temperatura y Humedad Relativa FGD.33
Seguimiento al Mantenimiento Preventivo de los Equipos, realizado por el Proceso de Recursos Tecnológicos
Plan de Conservación de Documentos SIC
Solicitud y consulta al archivo central e histórico FGD.50 
Espacio físico para el Archivo Central e Histórico en el edificio de administración 3
Utilización del software ALFRESCO para la gestión de los archivos electrónicos
Utilización del software Docuware para la conservación, uso y trazabilidad de la correspondencia recibida y despachada</t>
  </si>
  <si>
    <t>Capacitar sobre conservación y preservación documental</t>
  </si>
  <si>
    <t>Conservación de los documentos</t>
  </si>
  <si>
    <t>Factores Internos (Acidez y Circunstanciales)</t>
  </si>
  <si>
    <t>Falta de conocimiento por parte del personal en cuanto al manejo y conservación de la documentación tanto física como electrónica</t>
  </si>
  <si>
    <t xml:space="preserve">Infraestructura inadecuada para la conservación de archivo físico o electrónicol </t>
  </si>
  <si>
    <t>Avance en la implementación de la Fase 2 del Programa de Documentos Especiales</t>
  </si>
  <si>
    <t xml:space="preserve">Falta de socialización de los lineamientos de conservación documental </t>
  </si>
  <si>
    <t>Incorrecta Eliminación de la Documentación tanto en soporte  físico como electrónico</t>
  </si>
  <si>
    <t xml:space="preserve">Las Unidades Académico-Administrativas no tienen en cuenta los lineamientos para la correcta Eliminación Documental tanto soporte físico como electrónico </t>
  </si>
  <si>
    <t>Unidades Académico-Administrativas-Archivo Central o Histórico</t>
  </si>
  <si>
    <t xml:space="preserve">Las Unidades Académico-Administrativas no tienen en cuenta  los Instrumentos Archivisticos(TRD y TVD) para la Disposición Final de los Documentos. </t>
  </si>
  <si>
    <t>Investigaciones y sanciones por eliminación indebida de la documentación tanto en soporte físico como electrónico. 
  Pérdida del Patrimonio Documental</t>
  </si>
  <si>
    <t>Instructivo para la Eliminación Documental IGD.02
Acta de Eliminación Documental FGD.44</t>
  </si>
  <si>
    <t>Actualizar el instructivo de eliminación documental en lo referente al tratamiento de documentación digital o electrónica</t>
  </si>
  <si>
    <t xml:space="preserve">Socializar el Instructivo de Eliminación Documental </t>
  </si>
  <si>
    <t>PROCESO: FORMACIÓN</t>
  </si>
  <si>
    <t xml:space="preserve">OBJETIVO DEL PROCESO: </t>
  </si>
  <si>
    <t>Insuficiencia de personal docente para atender las actividades académicas de un periodo académico</t>
  </si>
  <si>
    <t xml:space="preserve">Las unidades académicas no cuentan con el personal docente suficiente para el desarrollo de las actividades académicas en las condiciones adecuadas. </t>
  </si>
  <si>
    <t>Escuelas, Departamentos, Instituto de Proyección Regional y Educación a Distancia</t>
  </si>
  <si>
    <t>No hay profesores formados en un área específica</t>
  </si>
  <si>
    <t>Fallas en la proyección de requerimientos y formación docente en las unidades académicas.</t>
  </si>
  <si>
    <t>*Insatisfacción de los estudiantes
*Afectación en el desarrollo de la malla curricular
*Aumento de la sobrepermanencia de los estudiantes por programa
*Disminución de la calidad de la formación
*Estrés ocupacional</t>
  </si>
  <si>
    <t>MODERADO  (10)</t>
  </si>
  <si>
    <t>Vinculación de profesores en modalidad ocasional</t>
  </si>
  <si>
    <t>ACEPTABLE (5) (IMPACTO LEVE 5, PROBABILIDAD BAJA 1)</t>
  </si>
  <si>
    <t>ASUMIR EL RIESGO (Se plantean acciones de mejoramiento)</t>
  </si>
  <si>
    <t>Convocatorias para ampliar el banco de elegibles de profesores ocasionales</t>
  </si>
  <si>
    <t>Convocatorias al año (número)</t>
  </si>
  <si>
    <t>Concursos docentes desiertos</t>
  </si>
  <si>
    <t>Contratación de profesores cátedra</t>
  </si>
  <si>
    <t>Convocatorias para ampliar el banco de elegibles de profesores cátedra</t>
  </si>
  <si>
    <t>No existe un Plan de Relevo Generacional en cada Unidad Académica</t>
  </si>
  <si>
    <t>Jubilación o retiro voluntario de profesores</t>
  </si>
  <si>
    <t>Concursos docentes</t>
  </si>
  <si>
    <t xml:space="preserve">Convocatoria para la selección de profesores de planta  </t>
  </si>
  <si>
    <t>Convocatorias docentes al año (número)</t>
  </si>
  <si>
    <t>Los profesores formados en un área específica no son suficientes</t>
  </si>
  <si>
    <t>Plan de Formación Docente</t>
  </si>
  <si>
    <t>Seguimiento al cumplimiento del plan de formación docente</t>
  </si>
  <si>
    <t>Informes de seguimiento al cumplimiento del plan de formación docente (número)</t>
  </si>
  <si>
    <t>Incremento en la población estudiantil</t>
  </si>
  <si>
    <t>Falta de gestión de la unidad académica</t>
  </si>
  <si>
    <t>Gestión académica y administrativa de las UAA</t>
  </si>
  <si>
    <t>Falta de recursos financieros</t>
  </si>
  <si>
    <t>Insuficiencia de recursos bibliográficos, informáticos, de apoyo didáctico, equipos y materiales de laboratorio necesarios para el desarrollo de las actividades académicas.</t>
  </si>
  <si>
    <t xml:space="preserve">Las unidades académicas  cuentan con recursos bibliográficos, informáticos, de apoyo didáctico, equipos y materiales de laboratorio insuficientes para el desarrollo de las actividades académicas en las condiciones adecuadas. </t>
  </si>
  <si>
    <t>Vicerrectorías, Escuelas, Departamentos, Instituto de Proyección Regional y Educación a Distancia</t>
  </si>
  <si>
    <t>*Insatisfacción de los estudiantes
*Afectación en el desarrollo de la malla curricular
 *Aumento de la permanencia y/o deserción por programa
*Disminución de la calidad de la formación</t>
  </si>
  <si>
    <t>Programa para la renovación y adquisición de material bibliográfico</t>
  </si>
  <si>
    <t>Adquisición de nuevas bases de datos multidisciplinares</t>
  </si>
  <si>
    <t>Bases de datos adquiridas (número)</t>
  </si>
  <si>
    <t>BPPIUIS</t>
  </si>
  <si>
    <t>Programación financiera</t>
  </si>
  <si>
    <t>Adquirir nuevos libros impresos</t>
  </si>
  <si>
    <t>Libros impresos adquiridos (número)</t>
  </si>
  <si>
    <t>Desactualización o deterioro del material de apoyo a los procesos académicos</t>
  </si>
  <si>
    <t>Programa operativo anual de inversiones de la UIS</t>
  </si>
  <si>
    <t>Operativizar la Política de TIC aprobada</t>
  </si>
  <si>
    <t>Vicerrectorías y Unidades Académicas y/o Administrativas</t>
  </si>
  <si>
    <t>Profesores formados en TIC 
(número)</t>
  </si>
  <si>
    <t>Propuestas de uso de TIC (número)</t>
  </si>
  <si>
    <t>No disponibilidad de recursos físicos para el desarrollo de las actividades académicas.</t>
  </si>
  <si>
    <t>Las unidades académicas no tienen disponibles los recursos físicos necesarios para desarrollar las actividades académicas programadas en un periodo académico en las condiciones adecuadas.</t>
  </si>
  <si>
    <t>*Insatisfacción de los estudiantes
*Afectación en el desarrollo de la malla curricular
*Disminución de la calidad de la formación
*Aumento de la deserción por programa</t>
  </si>
  <si>
    <t>Mediación para la optimización en la administración de los recursos físicos</t>
  </si>
  <si>
    <t>Dirección de Admisiones y Registro Académico</t>
  </si>
  <si>
    <t>Optimización en la administración de los recursos físicos
(N° solicitudes resueltas para la asignación de espacio para formación/ total solicitudes recibidas)*100</t>
  </si>
  <si>
    <t>Inadecuada planeación del uso de los espacios físicos</t>
  </si>
  <si>
    <t>Insuficiencia de espacios físicos</t>
  </si>
  <si>
    <t>PROCESO: DIRECCIÓN INSTITUCIONAL</t>
  </si>
  <si>
    <t xml:space="preserve">Incumplimiento de las metas del Plan de Desarrollo Institucional </t>
  </si>
  <si>
    <t>Que el proceso de la planificación institucional no se construya de acuerdo con los objetivos estratégicos y metas del Plan de Desarrollo Institucional.</t>
  </si>
  <si>
    <t xml:space="preserve">Rectoría 
Vicerrectoría Administrativa
Vicerrectoría
Académica
Vicerrectoría
Investigación y Extensión
Planeación
DCIEG
Unidades Académico Administrativas
</t>
  </si>
  <si>
    <t>Al realizar una proyección deficiente de los recursos a asignar en los proyectos que contribuyen al cumplimiento de las metas del PDI.</t>
  </si>
  <si>
    <t>Información incompleta, confusa o inexacta para la toma de decisiones en el ámbito presupuestal y financiero de la Universidad.</t>
  </si>
  <si>
    <t>Deficiencias en la planificación de proyectos de gestión y programación presupuestal</t>
  </si>
  <si>
    <t xml:space="preserve">Bajos niveles de eficiencia en la gestión Institucional.
Incumplimiento de la visión de la Universidad.
Deterioro de la imagen institucional. 
</t>
  </si>
  <si>
    <t>Seguimiento anual al comportamiento de los indicadores del PDI 2019-2030</t>
  </si>
  <si>
    <t>Socialización del Plan de Desarrollo Institucional 2019-2030 a través de redes sociales</t>
  </si>
  <si>
    <t>Planeación</t>
  </si>
  <si>
    <t xml:space="preserve"> Número de acciones de divulgación del PDI 2019-2030</t>
  </si>
  <si>
    <t xml:space="preserve">Seguimiento a la batería de indicadores del sistema de gestión de calidad </t>
  </si>
  <si>
    <t xml:space="preserve">Capacitaciones realizadas por Planeación a las UAA con el fin de guiar la formulación de proyectos del Programa Anual de Gestión (PAG) y presupuesto de acuerdo con los objetivos del PDI. </t>
  </si>
  <si>
    <t>Por la no alineación de las actividades de las UAA con el PDI.</t>
  </si>
  <si>
    <t>Desconocimiento de los objetivos, metas y actividades estratégicas que contiene el Plan de Desarrollo Institucional.</t>
  </si>
  <si>
    <t>Falta de un adecuado proceso de comunicación del PDI.</t>
  </si>
  <si>
    <t>Seguimiento a los proyectos del PAG de las UAA por parte de la Dirección de Control Interno y Evaluación de Gestión.</t>
  </si>
  <si>
    <t>Incumplimiento de las políticas, reglamentos, estatutos y demás normativa que sea aplicable a la Universidad</t>
  </si>
  <si>
    <t>No aplicación o aplicación  errónea de políticas, reglamentos, acuerdos y normativa aplicable a la UIS.</t>
  </si>
  <si>
    <t>Rectoría 
Vicerrectoría Administrativa
Vicerrectoría
Académica
Vicerrectoría
Investigación y Extensión
Planeación
DCIEG
Unidades Académico Administrativas</t>
  </si>
  <si>
    <t>Desconocimiento de las políticas, reglamentos, estatutos y normativa aplicable a la Universidad.</t>
  </si>
  <si>
    <t>No se tiene claridad por parte de las UAA de las normas, políticas y reglamentos aplicables a cada proceso y a la Universidad.</t>
  </si>
  <si>
    <t xml:space="preserve">No hay un mecanismo de actualización y recopilación de la normativa interna y externa aplicable en cada proceso de la Universidad. </t>
  </si>
  <si>
    <t xml:space="preserve">Detrimento patrimonial.
Pérdida de credibilidad.
Sanciones disciplinarias, fiscales o penales.
Posicionamiento y deterioro de la imagen institucional.
</t>
  </si>
  <si>
    <t>ZONA DE RIESGO MODERADO (20)</t>
  </si>
  <si>
    <t xml:space="preserve">Procedimientos de auditorías
Seguimiento al plan anual de auditorías 
Actualizaciones y ajustes de la infraestructura física y tecnológica de los sistemas de información para facilitar la gestión de la información y generación de reportes efectivos.
Revisiones intermedias en la ejecución de actividades o procedimientos.
Espacios en la página web de acceso publico para el control y seguimiento de las actividades internas de la Universidad: veeduría ciudadana, transparencia y acceso a la información pública; PQRS.
Publicación de planes y proyectos que evidencian el cumplimiento a la normatividad interna y externa.
Publicación, fácil acceso y socialización de guías, manuales y procedimientos que aclaran y facilitan el cumplimiento de las normas.
Informes de Desempeño de cada proceso.
Comunicaciones y socializaciones para dar a conocer las normas.
Divulgación del Diario Normativo
</t>
  </si>
  <si>
    <t>Establecer y ejecutar actividades de formación relacionadas con el cumplimiento de normativa actual.
Temas: Veeduría ciudadana, Plan Anticorrupción y de atención al ciudadano, integridad y transparencia en la función pública, PQRS, gestión de riesgos</t>
  </si>
  <si>
    <t>Vicerrectoría Administrativa
División de Gestión del Talento Humano</t>
  </si>
  <si>
    <t xml:space="preserve">Actividades de formación ejecutadas </t>
  </si>
  <si>
    <t>No hay estandarización en los procedimientos y formatos de las actividades que realizan las UAA con el Sistema de Gestión de Calidad.</t>
  </si>
  <si>
    <t>Falta definir procedimientos y formatos formales que correspondan con la normativa por parte de las UAA encargadas y estén enmarcados en el Sistema de Gestión de Calidad.</t>
  </si>
  <si>
    <t>Desconocimiento del proceso y las funciones propias de la administración pública.
Por necesidad de tomar las decisiones en menos tiempo (improvisación).</t>
  </si>
  <si>
    <t>Complejidad en las políticas y normativa.</t>
  </si>
  <si>
    <t>No alineación en los temas por parte de los emisores de la normatividad.</t>
  </si>
  <si>
    <t>Inexistencia de guías o manuales que faciliten la interpretación y aplicación de las normas.</t>
  </si>
  <si>
    <t>Aplicación de normas para beneficio propio o de terceros.</t>
  </si>
  <si>
    <t>Seguimiento deficiente en las actividades de cada proceso.</t>
  </si>
  <si>
    <t>Inexistencia de controles finales en las decisiones tomadas y actividades realizadas por los funcionarios.</t>
  </si>
  <si>
    <t>No hay participación o apropiación por parte de la comunidad en la definición de las políticas institucionales.</t>
  </si>
  <si>
    <t>Incomunicación entre estamentos o carencia de reflexión crítica sobre el estado de cosas existentes.</t>
  </si>
  <si>
    <t>Medios y espacios ineficientes de comunicación entre estamentos.</t>
  </si>
  <si>
    <t>Extemporaneidad de rendición de cuentas</t>
  </si>
  <si>
    <t>No se realiza rendición de cuentas en el tiempo previsto</t>
  </si>
  <si>
    <t>Entrega de informes de gestión de las UAA por fuera de las fechas establecidas.</t>
  </si>
  <si>
    <t>Falta de actualización de la información por parte de las UAA.</t>
  </si>
  <si>
    <t>Deficiencias en la planificación de la rendición de cuentas.</t>
  </si>
  <si>
    <t>Deterioro de la imagen institucional.
Disminución de la participación de la comunidad en temas institucionales.
Incumplimiento de la normatividad en rendición de cuentas.</t>
  </si>
  <si>
    <t xml:space="preserve">Publicación de la información de rendición de cuentas en la página web, micrositio https://uis.edu.co/uis-rendicion-cuentas-es/ </t>
  </si>
  <si>
    <t>Socialización de micrositio web de rendición de cuentas</t>
  </si>
  <si>
    <t>Protocolo
Planeación</t>
  </si>
  <si>
    <t xml:space="preserve">Número de acciones de divulgación </t>
  </si>
  <si>
    <t>Evaluación de los ejercicios de rendición de cuentas.</t>
  </si>
  <si>
    <t>Seguimiento al Plan Anticorrupción y Atención al Ciudadano publicado en la página institucional.</t>
  </si>
  <si>
    <t>Estrategia de rendición de cuentas actualizada anualmente.</t>
  </si>
  <si>
    <t>Especiales periodísticos desarrollados en diversos formatos y publicados en los medios de comunicación y redes sociales institucionales; impresos UIS.</t>
  </si>
  <si>
    <t>Realización de cápsulas informativas para dar a conocer datos relevantes de la rendición de cuentas, y publicarlas a través de medios institucionales como el correo electrónico y programa de televisión.</t>
  </si>
  <si>
    <t>Protocolo
Planeación                 Dirección de Comunicaciones</t>
  </si>
  <si>
    <t>Entrega de información poco clara y extensa por parte de las UAA.</t>
  </si>
  <si>
    <t>No hay claridad en los lineamientos para la rendición de cuentas.</t>
  </si>
  <si>
    <t>Difusión de los ejercicios de rendición de cuentas por medio de redes sociales institucionales.</t>
  </si>
  <si>
    <t>Baja participación de la comunidad en los ejercicios de rendición de cuentas.</t>
  </si>
  <si>
    <t>Poco interés y baja apropiación de la comunidad hacia la rendición de cuentas.</t>
  </si>
  <si>
    <t>Baja difusión del proceso de rendición de cuentas</t>
  </si>
  <si>
    <t>Informes publicados en la página Web: UIS en Cifras.</t>
  </si>
  <si>
    <t>Enviar información errónea o incompleta en reportes a entes de control y demás instituciones a las que se proporciona  información institucional.</t>
  </si>
  <si>
    <t>Presentar información errónea o incompleta que no esté de acuerdo a la realidad de la Universidad a los entes de control y demás entidades o instituciones que lo solicitan.</t>
  </si>
  <si>
    <t xml:space="preserve">
Unidades Académico Administrativas</t>
  </si>
  <si>
    <t xml:space="preserve">Error involuntario en el registro de los datos e información </t>
  </si>
  <si>
    <t>Modificaciones en la forma de reportar la información solicitada.</t>
  </si>
  <si>
    <t>Desconocimiento de la plataforma  y sistemas de información o sus actualizaciones. 
Las  entidades a las que se les reporta información institucional no divulgan los cambios, ni capacitan al personal sobre el manejo de las herramientas o la forma de presentar la información solicitada.</t>
  </si>
  <si>
    <t>Medición incorrecta en indicadores a nivel  nacional.
Sanciones; hallazgos administrativos, penales y fiscales
Toma de decisiones inadecuadas
Actos mal intencionados de terceros
Deterioro de la imagen y credibilidad institucional</t>
  </si>
  <si>
    <t>Revisiones periódicas de los informes a presentar por las UAA
Actualizaciones y ajustes de la infraestructura física y tecnológica de los sistemas de información para facilitar la gestión de la información y generación de reportes efectivos.
Informes publicados en la página Web (Informes financieros, UIS en Cifras).</t>
  </si>
  <si>
    <t>Hacer seguimiento al proyecto "Diseño y desarrollo de la aplicación móvil UIS y el sistema de gestión documental electrónica" así como al desarrollo de módulos, funcionalidades o reportes de los sistemas de información institucionales por parte del equipo de desarrollo de la DSI.</t>
  </si>
  <si>
    <t xml:space="preserve">Vicerrectoría Administrativa </t>
  </si>
  <si>
    <t xml:space="preserve">Informe de seguimiento </t>
  </si>
  <si>
    <t xml:space="preserve">Para mostrar la evolución de la administración de riesgos en la UIS, se elaboró por parte de la Dirección de Control Interno y Evaluación de Gestión un mecanismo de comparación entre la Guía para la administración del riesgo y el diseño de controles en entidades públicas v6- emitida por el Departamento Administrativo de la Función Pública en noviembre de 2022 y la Administración de riesgos UIS, lo anterior también se encuentra alineado con el MIPG. </t>
  </si>
  <si>
    <t xml:space="preserve">Seguimiento </t>
  </si>
  <si>
    <t xml:space="preserve">El Seguimiento se realiza periódicamente por parte de los líderes de proceso, adicionalmente la Dirección de Control Interno y Evaluación de Gestión consolida un informe que incluye la verificación de: 
- Implementación de la metodología por parte de las unidades, en el formato FSE.18 Mapa de riesgos 
- Identificación de riesgos, causas y posibles consecuencias 
- Valoración del riesgo inherente 
- Asignación de controles 
- Valoración del riesgo residual 
- Acciones adicionales que contribuyan a evitar la materialización del riesgo. </t>
  </si>
  <si>
    <t xml:space="preserve">Micrositio Administración de riesgos </t>
  </si>
  <si>
    <t>https://uis.edu.co/uis-control-gestion-administracion-riesgos-es/</t>
  </si>
  <si>
    <t xml:space="preserve">Calificación </t>
  </si>
  <si>
    <t xml:space="preserve">Acciones de mitigación </t>
  </si>
  <si>
    <t xml:space="preserve">Son las estrategias, planes o acciones que ha establecido la institución para disminuir los efectos de posibles eventualidades derivadas de los riesgos identificados, para el caso de la Universidad se cuenta con los siguientes mecanismos: 
- Acciones adicionales en los mapas de riesgos de cada proceso que contribuyen a identificar nuevos controles, fortalecer los controles existentes y contener los efectos de los riesgos y causas identificados. 
- Proyectos en el programa de gestión institucional que contribuyen a evitar o mitigar los riesgos identificados en los diferentes proceso. 
- Planes de acción formulados a través de la gestión del cambio o acciones de mejora derivados de la evaluación institucional de la administración de riesgos. </t>
  </si>
  <si>
    <t>Micrositio en página web para la Administración de Riesgos</t>
  </si>
  <si>
    <t>Con el fin de contar con la información de administración de riesgos a disposición de las Unidades, se diseñó e incorporó a la página web institucional un micrositio, en el cual se muestran aspectos como:
− Generalidades de la administración de Riesgos
− Articulación de la gestión de riesgos MIPG - MECI - ISO 9001
− Pautas para la gestión de riesgos
− Riesgos de gestión
− Riesgos de Corrupción
− Riesgos de seguridad digital</t>
  </si>
  <si>
    <t xml:space="preserve">En la siguiente tabla se encuentran los niveles de cumplimiento de la administración de riesgos UIS respecto a la Guía del DAFP. 
Se presentan 10 criterios que contienen en total 56 ítems para valoración. 
El total de puntos posibles por criterio= # de ítems por criterio / la calificación máxima del nivel de cumplimiento (4)
El cálculo del promedio de cumplimiento de cada nivel es igual a= sumatoria de los resultados obtenidos de todos los ítems de cada criterio / el total de puntos posibles por criterio. </t>
  </si>
  <si>
    <t xml:space="preserve">NIVEL DE CUMPLIMIENTO ADMINISTRACIÓN DE RIESGOS vs GUÍA DAFP </t>
  </si>
  <si>
    <t xml:space="preserve">% promedio total de Cumplimiento </t>
  </si>
  <si>
    <t>BAJO</t>
  </si>
  <si>
    <t xml:space="preserve">La Institución reconoce que pueden existir amenazas en su entorno y no se han identificado los controles suficientes. </t>
  </si>
  <si>
    <t>1% - 30%</t>
  </si>
  <si>
    <t>INTERMEDIO</t>
  </si>
  <si>
    <t xml:space="preserve">La identificación de riesgos no se ha extendido para todos los procesos sino para unos pocos y es por eso que al interior de la Institución no se ha podido madurar la valoración y administración de los mismos, ni el diseño de mapas de riesgo por proceso y lineamientos para la administración de riesgos y adicionalmente, falta fortalecer los controles. </t>
  </si>
  <si>
    <t>31% - 60%</t>
  </si>
  <si>
    <t>SATISFACTORIO</t>
  </si>
  <si>
    <t xml:space="preserve">La Institución se esmera por estar al día, con que su política de riesgos sea coherente con los cambios que surjan al interior de la misma y sus procesos. Las falencias están en no tener un comportamiento frecuente de la Institución y faltan aún procesos, áreas o unidades a los cuales se les debe identificar o actualización de los mapas de riesgos. 
Se sensibilizan a los servidores en cuanto a las metodologías de administración de riesgos, pero se requiere fortalecer el avances en la apropiación de la metodología.
Se cuenta con controles pero falta fortalecer la identificación y descripción para que mitiguen de manera adecuada el riesgo. </t>
  </si>
  <si>
    <t>61% - 90%</t>
  </si>
  <si>
    <t>AVANZADO</t>
  </si>
  <si>
    <t xml:space="preserve">Todos los procesos cuentan con su mapa de riesgos, se tienen identificados los riesgos que afectan los objetivos institucionales. El ejercicio de detectar nuevos riesgos se reflejan en la revisión continua de los mapas. La sensibilización de la administración de riesgos se da en toda la entidad, y las personas involucradas en procesos cuentan con herramientas de control, lineamientos y herramientas de administración de riesgos, actualizados y completos.
Los controles son revisados, fortalecidos constantemente y cuentan con las especificaciones de construcción para que mitiguen de manera adecuada el riesgo. </t>
  </si>
  <si>
    <t>91% - 100%</t>
  </si>
  <si>
    <t>n°</t>
  </si>
  <si>
    <t xml:space="preserve">CRITERIO </t>
  </si>
  <si>
    <t>DESCRIPCIÓN</t>
  </si>
  <si>
    <t>Total de puntos posibles  por criterio</t>
  </si>
  <si>
    <t xml:space="preserve">NIVEL DE CUMPLIMIENTO </t>
  </si>
  <si>
    <t xml:space="preserve">Promedio de Cumplimiento </t>
  </si>
  <si>
    <t xml:space="preserve">Evidencia </t>
  </si>
  <si>
    <t xml:space="preserve">Oportunidades de mejora </t>
  </si>
  <si>
    <t>Bajo 
(1)</t>
  </si>
  <si>
    <t>Aceptable
(2)</t>
  </si>
  <si>
    <t xml:space="preserve">Medio 
(3) </t>
  </si>
  <si>
    <t>Alto
(4)</t>
  </si>
  <si>
    <t xml:space="preserve">Conocimiento de la Institución </t>
  </si>
  <si>
    <t xml:space="preserve">Está definida la Misión </t>
  </si>
  <si>
    <t>https://uis.edu.co/wp-content/uploads/2022/04/proyectoInstitucional.pdf#page=30</t>
  </si>
  <si>
    <t xml:space="preserve">Está definida la Visión </t>
  </si>
  <si>
    <t>https://uis.edu.co/wp-content/uploads/2022/04/proyectoInstitucional.pdf#page=31</t>
  </si>
  <si>
    <t xml:space="preserve">Han definido los objetivos estratégicos </t>
  </si>
  <si>
    <t>https://uis.edu.co/wp-content/uploads/2022/04/11.-OBJETIVOS-ESTRATEGICOS-04.jpg</t>
  </si>
  <si>
    <t>Cuenta con una Planeación Institucional (Políticas, lineamientos, otros)</t>
  </si>
  <si>
    <t>https://uis.edu.co/wp-content/uploads/2022/04/proyectoInstitucional.pdf
https://uis.edu.co/wp-content/uploads/2023/01/PLAN-DE-DESARROLLO-INSTITUCIONAL-2019_2030.pdf
https://uis.edu.co/uis-politicas-es/</t>
  </si>
  <si>
    <t xml:space="preserve">Modelo de operación por proceso </t>
  </si>
  <si>
    <t xml:space="preserve">Están definidos los procesos en la institución </t>
  </si>
  <si>
    <t xml:space="preserve">1. Gestionar la inclusión de riesgos a nivel de subprocesos con el fin de contemplar todas las actividades ejecutadas 
2. Socializar la identificación de riesgos a otras unidades de la institución que no se encuentran en el marco del mapa de procesos del sistema de gestión de calidad.  </t>
  </si>
  <si>
    <t xml:space="preserve">Los procesos contemplan todas las actividades, unidades, áreas u otros que contribuyen a la misión de la institución. </t>
  </si>
  <si>
    <t>Los procesos definidos cuentan con caracterizaciones</t>
  </si>
  <si>
    <t xml:space="preserve">Los procesos tienen definidos sus objetivos </t>
  </si>
  <si>
    <t xml:space="preserve">Los objetivos están alineados con los objetivos institucionales </t>
  </si>
  <si>
    <t>https://www.uis.edu.co/intranet/calidad/documentos/direccion%20institucional/Anexos/Anexo7.xlsx</t>
  </si>
  <si>
    <t xml:space="preserve">Se han definido planes, programas o proyectos asociados a los procesos para contribuir con la misión institucional y se les han identificado los riesgos. </t>
  </si>
  <si>
    <t>https://www.uis.edu.co/intranet/calidad/documentos/direccion%20institucional/Anexos/Anexo4.xlsx</t>
  </si>
  <si>
    <t xml:space="preserve">Política de administración de riesgos </t>
  </si>
  <si>
    <t>Cuenta con una política de administración del riesgo o un manual o guía de riesgos</t>
  </si>
  <si>
    <t xml:space="preserve">https://www.uis.edu.co/intranet/calidad/documentos/SEGUIMIENTO_INSTITUCIONAL/manuales/MSE.01.pdf
En proceso de actualización con nueva metodología de riesgos </t>
  </si>
  <si>
    <t xml:space="preserve">Cuenta con un objetivo </t>
  </si>
  <si>
    <t xml:space="preserve">Hay definido un alcance </t>
  </si>
  <si>
    <t xml:space="preserve">Están definidos los niveles de aceptación del riesgo o tolerancia al riesgo </t>
  </si>
  <si>
    <t>Han identificado y descrito los términos y definiciones asociados a la administración de riesgos</t>
  </si>
  <si>
    <t>Han instaurado una metodología a utilizar</t>
  </si>
  <si>
    <t>Han definido los niveles de responsabilidad y autoridad frente a la Administración del riesgo en la institución (acorde con el esquema de líneas de defensa).</t>
  </si>
  <si>
    <t xml:space="preserve">Se encuentra definida los niveles para calificar el impacto </t>
  </si>
  <si>
    <t xml:space="preserve">Se encuentra definida los niveles para calificar probabilidad </t>
  </si>
  <si>
    <t>Cuentan con una herramienta para la gestión de riesgos y se encuentra la explicación de su manejo</t>
  </si>
  <si>
    <t xml:space="preserve">Incluye factores de riesgo estratégicos que se puedan escalar a los procesos </t>
  </si>
  <si>
    <t xml:space="preserve">Han determinado el tratamiento de riesgos, los niveles de riesgo aceptados para la Institución y su forma de manejo. </t>
  </si>
  <si>
    <t>Se encuentra especificada la periodicidad para el monitoreo y revisión de los riesgos, así como el seguimiento de los riesgos de corrupción (Decreto 124 de 2016 - DAFP).</t>
  </si>
  <si>
    <t xml:space="preserve">Establecimiento del contexto </t>
  </si>
  <si>
    <t xml:space="preserve">Está establecido el contexto interno de la institución </t>
  </si>
  <si>
    <t>https://uis.edu.co/wp-content/uploads/2023/01/PLAN-DE-DESARROLLO-INSTITUCIONAL-2019_2030.pdf#page=17
https://www.uis.edu.co/intranet/calidad/documentos/direccion%20institucional/Anexos/Anexo1.xlsx</t>
  </si>
  <si>
    <t xml:space="preserve">Han establecido el contexto externo de la institución </t>
  </si>
  <si>
    <t xml:space="preserve">Se ha identificado el contexto del proceso  </t>
  </si>
  <si>
    <t xml:space="preserve">En proceso de implementación con nueva metodología de riesgos </t>
  </si>
  <si>
    <t>Tienen identificados los activos de seguridad de la información</t>
  </si>
  <si>
    <t xml:space="preserve">Se tienen identificados y reposan en el archivo de la DSI (uso reservado) </t>
  </si>
  <si>
    <t xml:space="preserve">Identificación de riesgos </t>
  </si>
  <si>
    <t xml:space="preserve">Cuentan con técnicas para la identificación de riesgos </t>
  </si>
  <si>
    <t>https://uis.edu.co/wp-content/uploads/2023/05/f163d5_0351aa4a1ece4665831ece75e06d2f51.pdf
En proceso de actualización con nueva metodología de riesgos</t>
  </si>
  <si>
    <t xml:space="preserve">Cuentan con técnicas para la redacción de riesgos </t>
  </si>
  <si>
    <t xml:space="preserve">Tienen identificadas y descritas las tipologías de riesgos </t>
  </si>
  <si>
    <t xml:space="preserve">En proceso de actualización con nueva metodología de riesgos </t>
  </si>
  <si>
    <t xml:space="preserve">Se tienen identificados los riesgos de gestión por proceso </t>
  </si>
  <si>
    <t>https://www.uis.edu.co/intranet/calidad/mapa_riesgos.html</t>
  </si>
  <si>
    <t xml:space="preserve">Se tienen identificados los riesgos de corrupción </t>
  </si>
  <si>
    <t>https://uis.edu.co/uis-control-gestion-administracion-riesgos-es/#Riesgos-Corrupcion</t>
  </si>
  <si>
    <t xml:space="preserve">Se tienen identificados los seguridad digital </t>
  </si>
  <si>
    <t>https://uis.edu.co/uis-control-gestion-administracion-riesgos-es/#Riesgos-Digital</t>
  </si>
  <si>
    <t>Se tienen identificados los riesgos fiscales</t>
  </si>
  <si>
    <t xml:space="preserve">Valoración de riesgos </t>
  </si>
  <si>
    <t xml:space="preserve">Cuenta con análisis de causas </t>
  </si>
  <si>
    <t xml:space="preserve">Se ha realizado el cálculo de probabilidad y nivel de impacto </t>
  </si>
  <si>
    <t>Cuenta con la valoración de riesgos  inicial o inherente</t>
  </si>
  <si>
    <t xml:space="preserve">https://www.uis.edu.co/intranet/calidad/mapa_riesgos.html
En proceso de actualización en la nueva metodología de riesgos </t>
  </si>
  <si>
    <t>Valoración de los controles – diseño de controles</t>
  </si>
  <si>
    <t xml:space="preserve">Se han defino o establecido controles </t>
  </si>
  <si>
    <t xml:space="preserve">Los controles están diseñados de forma que mitiguen de manera adecuada el riesgo </t>
  </si>
  <si>
    <t>En la redacción está definido el responsable de llevar a cabo la actividad de control.</t>
  </si>
  <si>
    <t xml:space="preserve">En la redacción está identificada la periodicidad de ejecución del control </t>
  </si>
  <si>
    <t>Han Indicado cuál es el propósito del control.</t>
  </si>
  <si>
    <t xml:space="preserve">Se han valorado los controles identificados </t>
  </si>
  <si>
    <t>En la redacción está identificada cómo se realiza la actividad de control.</t>
  </si>
  <si>
    <t>Han identificado qué pasa con las observaciones o desviaciones resultantes de ejecutar el control</t>
  </si>
  <si>
    <t>Se ha definido la evidencia de la ejecución del control.</t>
  </si>
  <si>
    <t>Se tienen evidencias de los controles pero no cumplen con la estructura sugerida por la guía del DAFP, En proceso de implementación con nueva metodología de riesgos</t>
  </si>
  <si>
    <t xml:space="preserve">Mapa de Calor </t>
  </si>
  <si>
    <t>Cuentan con mapa de calor para los riesgos inherente (antes de controles)</t>
  </si>
  <si>
    <t xml:space="preserve">Cuentan con mapa de calor para los riesgos residuales (después de controles) </t>
  </si>
  <si>
    <t xml:space="preserve">Monitoreo y revisión </t>
  </si>
  <si>
    <t xml:space="preserve">Se tienen definidos las responsabilidades frente a la administración de riesgos y el monitoreo </t>
  </si>
  <si>
    <t>https://www.uis.edu.co/intranet/calidad/documentos/direccion%20institucional/Anexos/Anexo3.xlsx</t>
  </si>
  <si>
    <t xml:space="preserve">Los procesos reportan los riesgos materializados cada vez que se identifica el evento </t>
  </si>
  <si>
    <t>Se identifica en el seguimiento anual pero no se reporta a la DCIEG una vez ocurrido el evento</t>
  </si>
  <si>
    <t xml:space="preserve">Se tienen definida la periodicidad del monitoreo por parte de cada responsable de los riesgos identificados </t>
  </si>
  <si>
    <t xml:space="preserve">Se ha realizado seguimientos a los riesgos de gestión por proceso según la periodicidad establecida por la institución. </t>
  </si>
  <si>
    <t>https://uis.edu.co/uis-control-gestion-administracion-riesgos-es/#Riesgos-Gestion</t>
  </si>
  <si>
    <t xml:space="preserve">Se ha realizado seguimiento a la estructura y cumplimiento de controles </t>
  </si>
  <si>
    <t xml:space="preserve">Se realiza seguimiento a los controles pero no cumplen con la estructura sugerida por la guía del DAFP, En proceso de implementación con nueva metodología de riesgos </t>
  </si>
  <si>
    <t xml:space="preserve">Se ha realizado seguimientos a los riesgos de seguridad digital según la periodicidad establecida por la institución. </t>
  </si>
  <si>
    <t xml:space="preserve">Se ha realizado seguimientos a los riesgos de corrupción de manera cuatrimestral como lo establece la normativa </t>
  </si>
  <si>
    <t>Se ha realizado seguimientos a los riesgos fiscales</t>
  </si>
  <si>
    <t xml:space="preserve">*Nota: Tabla es de construcción propia, con el fin de hacer un posible acercamiento a las brechas actuales de la gestión de riesgos frente a la guía del DAFP  </t>
  </si>
  <si>
    <t xml:space="preserve">Fuente: </t>
  </si>
  <si>
    <t xml:space="preserve">SEGUIMIENTO POLÍTICA DE ADMINISTRACIÓN DE RIESGOS </t>
  </si>
  <si>
    <t xml:space="preserve">Política de administración de riesgos UIS </t>
  </si>
  <si>
    <t>https://www.uis.edu.co/intranet/calidad/documentos/SEGUIMIENTO_INSTITUCIONAL/manuales/MSE.01.pdf</t>
  </si>
  <si>
    <t xml:space="preserve">• Para la identificación de cambios en el entorno, contexto externo e interno se tiene establecida la matriz DOFA, cual ha sido actualizada conforme a las necesidades cambiantes del entorno. </t>
  </si>
  <si>
    <t>https://www.uis.edu.co/intranet/calidad/documentos/direccion%20institucional/Anexos/Anexo1.xlsx</t>
  </si>
  <si>
    <t xml:space="preserve">• La Universidad cuenta con un mapa de riesgos de gestión por proceso según la estructura del Mapa de Procesos Institucional. Estos se encuentran publicados en la intranet. </t>
  </si>
  <si>
    <t xml:space="preserve">• A nivel institucional también se cuenta con mapa de riesgos de corrupción, el cual aplica para todos los procesos. El seguimiento de dicho mapa se realiza cuatrimestralmente. </t>
  </si>
  <si>
    <t xml:space="preserve">• Adicionalmente, a nivel institucional también se cuenta con mapa de riesgos de  seguridad digital 2022-2025, el cual aplica para todos los procesos. </t>
  </si>
  <si>
    <t xml:space="preserve">SEGUIMIENTO ACCIONES POR PROCESO </t>
  </si>
  <si>
    <t>n° de Riesgos UIS</t>
  </si>
  <si>
    <t xml:space="preserve">n° de Acciones  </t>
  </si>
  <si>
    <t>% Prom. cumplimiento de  acciones</t>
  </si>
  <si>
    <t>CUMPLIMIENTO DE CONTROLES</t>
  </si>
  <si>
    <t xml:space="preserve">¿Hay cumplimiento de los controles? </t>
  </si>
  <si>
    <t>Parcial</t>
  </si>
  <si>
    <t xml:space="preserve">21 
procesos </t>
  </si>
  <si>
    <t>MATERIALIZACIÓN DE LOS RIESGOS</t>
  </si>
  <si>
    <t>¿Hubo Riesgos materializados?</t>
  </si>
  <si>
    <t>No. Riesgos materializados</t>
  </si>
  <si>
    <t>X</t>
  </si>
  <si>
    <t>Servicios I y T</t>
  </si>
  <si>
    <t>RESULTADOS FURAG II -2022</t>
  </si>
  <si>
    <t xml:space="preserve">Dimensión </t>
  </si>
  <si>
    <t>Puntaje UIS</t>
  </si>
  <si>
    <t xml:space="preserve">Puntaje Max. </t>
  </si>
  <si>
    <t>Ambiente propicio para el ejercicio del control</t>
  </si>
  <si>
    <t>Evaluación estratégica del riesgo</t>
  </si>
  <si>
    <t>Actividades de control efectivas</t>
  </si>
  <si>
    <t>Información y comunicación relevante y oportuna para el control</t>
  </si>
  <si>
    <t>Actividades de monitoreo sistemáticas y orientadas a la mejora</t>
  </si>
  <si>
    <t xml:space="preserve">OBSERVACIONES / RECOMENDACIONES </t>
  </si>
  <si>
    <t xml:space="preserve">Fecha corte del Seguimiento </t>
  </si>
  <si>
    <t xml:space="preserve">Directora de Control Interno y Evaluación de Gestión </t>
  </si>
  <si>
    <t xml:space="preserve">GLORIA PATRICIA PORRAS ROJAS </t>
  </si>
  <si>
    <t xml:space="preserve">Profesional de Control Interno y Evaluación de Gestión </t>
  </si>
  <si>
    <t xml:space="preserve">DIRECCIÓN INSTITUCIONAL </t>
  </si>
  <si>
    <t>MATERIALIZACIÓN DEL RIESGO</t>
  </si>
  <si>
    <t>CONTROLES EXISTENTES</t>
  </si>
  <si>
    <t>ACCIONES DE MITIGACIÓN DEL RIESGO</t>
  </si>
  <si>
    <t>Riesgo</t>
  </si>
  <si>
    <t>El riesgo se ha materializado</t>
  </si>
  <si>
    <t>Descripción de la posible materialización del riesgo</t>
  </si>
  <si>
    <t>¿Qué acciones se adelantaron al respecto?</t>
  </si>
  <si>
    <t xml:space="preserve">Controles existentes por Riesgo </t>
  </si>
  <si>
    <t>Los controles se están ejecutando</t>
  </si>
  <si>
    <t>Relacionar evidencias del cumplimiento de los controles</t>
  </si>
  <si>
    <t>Acción</t>
  </si>
  <si>
    <t xml:space="preserve">% Avance </t>
  </si>
  <si>
    <t>Descripción del seguimiento de las acciones</t>
  </si>
  <si>
    <t>Relacionar evidencias del cumplimiento de las acciones.</t>
  </si>
  <si>
    <t>Si</t>
  </si>
  <si>
    <t>No</t>
  </si>
  <si>
    <t>Escribir la acción</t>
  </si>
  <si>
    <t>https://app.powerbi.com/view?r=eyJrIjoiNGM2MjRkOWItMWI4OC00Y2Y1LThmOGItM2QyOTMyMjNlYmZkIiwidCI6ImE1ODRhZDMyLWRjZjYtNDE1MC1hNGI1LTdmYWZmOTI0OGFhNiIsImMiOjR9&amp;pageName=ReportSection</t>
  </si>
  <si>
    <t>Socialización del Plan de Desarrollo Institucional 2019-2030 a través de redes sociales.</t>
  </si>
  <si>
    <t>Con colaboración de la Dirección de Comunicaciones se elaboraron 3 videos para socializar el Plan de Desarrollo Institucional 2019-2030, respecto a: ¿Qué es el PDI? ¿cómo y cuándo se aprobó el PDI? ¿Cómo se le hace seguimiento al PDI?</t>
  </si>
  <si>
    <t>https://www.facebook.com/UISColombia/videos/sabes-qu%C3%A9-es-el-plan-de-desarrollo-institucional-2019-2023-aqu%C3%AD-te-lo-contamos-l/1030932814750674/</t>
  </si>
  <si>
    <t>https://www.facebook.com/UISColombia/videos/sabes-c%C3%B3mo-y-cu%C3%A1ndo-se-aprob%C3%B3-el-plan-de-desarrollo-institucional-pdi-2019-2023-/1363484311178577/</t>
  </si>
  <si>
    <t>listado de asistencia a capacitación por zoom (C1.3 participants_89949113632)</t>
  </si>
  <si>
    <t>https://www.facebook.com/UISColombia/videos/sabes-c%C3%B3mo-se-le-hace-seguimiento-al-plan-de-desarrollo-institucional-2019-2023-/1591784661230487/?_rdr</t>
  </si>
  <si>
    <t>Procedimientos de auditorías</t>
  </si>
  <si>
    <t xml:space="preserve">Seguimiento al plan anual de auditorías </t>
  </si>
  <si>
    <t>Actualizaciones y ajustes de la infraestructura física y tecnológica de los sistemas de información para facilitar la gestión de la información y generación de reportes efectivos.</t>
  </si>
  <si>
    <t>Revisiones intermedias en la ejecución de actividades o procedimientos.</t>
  </si>
  <si>
    <t>Espacios en la página web de acceso publico para el control y seguimiento de las actividades internas de la Universidad: veeduría ciudadana, transparencia y acceso a la información pública; PQRS.</t>
  </si>
  <si>
    <t>Publicación de planes y proyectos que evidencian el cumplimiento a la normatividad interna y externa.</t>
  </si>
  <si>
    <t>Publicación, fácil acceso y socialización de guías, manuales y procedimientos que aclaran y facilitan el cumplimiento de las normas.</t>
  </si>
  <si>
    <t>Informes de Desempeño de cada proceso.</t>
  </si>
  <si>
    <t>Publicación de la información de rendición de cuentas en la página web, micrositio https://uis.edu.co/uis-rendicion-cuentas-es/</t>
  </si>
  <si>
    <t>https://uis.edu.co/files/InformeDeGestionUIS2022</t>
  </si>
  <si>
    <t>En el Consejo Académico del 19 de marzo de 2024 se socializó no solo el sitio web de rendición de cuentas UIS sino que se realizó una difusión de los documentos allí disponibles.</t>
  </si>
  <si>
    <t>Extracto acta CA 010 de 2024</t>
  </si>
  <si>
    <t>https://uis.edu.co/wp-content/uploads/2023/12/Evaluacion-EjercicioRendicionCuentasVigencia2022.pdf</t>
  </si>
  <si>
    <t>https://uis.edu.co/uis-transparencia-anticorrupcion-atencion-es/</t>
  </si>
  <si>
    <t>https://uis.edu.co/wp-content/uploads/2024/03/Estrategia-de-Rendicion-de-Cuentas-UIS-2023-2024.pdf</t>
  </si>
  <si>
    <t>https://www.youtube.com/watch?v=pqTellnPXuo&amp;list=PLN_zwO0dqfkze8yqSd83mz4mhq-_7L2qr&amp;index=5</t>
  </si>
  <si>
    <t>En el marco de la rendición de cuentas 2022 (realizada durante la vigencia 2023) se realizarón especiales para transmitirse por YouTube en 5 ejes temáticos.</t>
  </si>
  <si>
    <t>https://www.youtube.com/playlist?list=PLN_zwO0dqfkze8yqSd83mz4mhq-_7L2qr</t>
  </si>
  <si>
    <t>https://x.com/SedeUISocorro/status/1722996557807509592?s=20
https://www.youtube.com/live/Kdzda84zU9Q?app=desktop</t>
  </si>
  <si>
    <t>https://uis.edu.co/uis-cifras-es/</t>
  </si>
  <si>
    <t>Revisiones periódicas de los informes a presentar por las UAA</t>
  </si>
  <si>
    <t>Informes publicados en la página Web (Informes financieros, UIS en Cifras).</t>
  </si>
  <si>
    <t xml:space="preserve">Total de riesgos </t>
  </si>
  <si>
    <t xml:space="preserve">Total de acciones </t>
  </si>
  <si>
    <t xml:space="preserve">%Promedio Cumplimiento Acciones </t>
  </si>
  <si>
    <t xml:space="preserve">PLANEACIÓN INSTITUCIONAL </t>
  </si>
  <si>
    <t>x</t>
  </si>
  <si>
    <t>En el periodo de seguimiento no hubo nuevos funcionarios vinculados a la unidad.</t>
  </si>
  <si>
    <t>Todos los funcionarios cumplen con el perfil establecido en el Manual de Funciones</t>
  </si>
  <si>
    <t>Socialización de lineamientos institucionales en la solicitud de información a las UAA.</t>
  </si>
  <si>
    <t>c1.3-4 Solicitud reporte sg lineamientos y seguimiento</t>
  </si>
  <si>
    <t>Revisión de la información por parte de los funcionarios de Planeación sobre los datos suministrados por las UAA.</t>
  </si>
  <si>
    <t>c1.5-1.7 INFORME EVIDENCIAS EJEC CONTROLES  PLANEAMIENTO FÍSICO</t>
  </si>
  <si>
    <t>Digitalización de planos definitivos-</t>
  </si>
  <si>
    <t>Elaboración y revisión del reporte en excel de información de áreas físicas para cargue en SACES - MEN por parte de Vicerrectoría Académica.</t>
  </si>
  <si>
    <t>Verificación documental docentes: De los 164 docentes focalizados en la institución, 0 (0%) docentes se encuentran sin soporte, 120 (73,17%) registros de docentes fueron debidamente soportados por la institución, mientras que 44 registros, que corresponden al 26,83% de los docentes focalizados, no cumplieron con los parámetros requeridos en el proceso auditor y se les estableció el respectivo estado de 'HALLAZGO'.</t>
  </si>
  <si>
    <t>Se levantó la acción correctiva 18</t>
  </si>
  <si>
    <t>Seguimiento del cronograma con fechas de corte para el registro de la información en SNIES.</t>
  </si>
  <si>
    <t>c2.1-2.7 Soportes 2023</t>
  </si>
  <si>
    <t>Se hicieron reuniones con la División de Gestión de Talento Humano, el asesor jurídico y bienestar estudiantil</t>
  </si>
  <si>
    <t>Correos los cuales se coordinan las reuniones:
Reunión BU_Diciembre 12 2023.pdf
Reunión DGTH y Jurídica_Enero 31 de 2024.pdf
Reunión Oficina Jurídica_ Enero 24, 2024.pdf</t>
  </si>
  <si>
    <t>Envío de solicitudes a las UAA con instrucciones y plantillas para reporte de información.</t>
  </si>
  <si>
    <t>Revisión y validación de la información estadística por parte de los funcionarios de UIAES sobre los datos suministrados por las UAA a través de correo electrónico y formatos excel.</t>
  </si>
  <si>
    <t>Consulta unificada asociada a los sistemas  de información institucionales.</t>
  </si>
  <si>
    <t>Revisión de la consistencia de la información frente a las series históricas.</t>
  </si>
  <si>
    <t>Procedimiento para la formulación del plan de desarrollo institucional - PPI06
https://www.uis.edu.co/intranet/calidad/documentos/planeacion%20institucional/PROCEDIMIENTOS/PPI.06.pdf</t>
  </si>
  <si>
    <t>Generación de cápsulas informativas de programa de gestión.</t>
  </si>
  <si>
    <t xml:space="preserve"> Se elaboraron 4 infografías, pendiente socialización</t>
  </si>
  <si>
    <t>Infografía1_PAG
Infografía2_ciclo
Infografía3_elementos
Infografía4_PAG_Seguimiento</t>
  </si>
  <si>
    <t>PDI y PI aprobados por Consejo Superior.</t>
  </si>
  <si>
    <t>https://uis.edu.co/wp-content/uploads/2023/01/1.-Acuerdo-060-de-2022-PGI-2023.pdf
https://uis.edu.co/wp-content/uploads/2023/01/2.-Acuerdo-061-de-2022-PPTO-2023.pdf</t>
  </si>
  <si>
    <t>Lineamientos presupuestales, de gestión y de inversión aprobados por el Consejo Superior.</t>
  </si>
  <si>
    <t>Acta 07 del Consejo Superior de 2023
http://documentosdw.uis.edu.co/docuis/Discos5/SUPER000.000003/000/000/182/0000046758/5dfc8a2d-496e-4b38-a6d4-1f47fa5ff8e0.pdf#page=6</t>
  </si>
  <si>
    <t>c3.4 Variables Macroeconómicas- smmlv -Ipc -</t>
  </si>
  <si>
    <t>Difusión a lideres de UAA y profesionales de apoyo del proceso de planificación anual.</t>
  </si>
  <si>
    <t>https://comunicaciones.uis.edu.co/proceso-de-planificacion-institucional-2024/</t>
  </si>
  <si>
    <t>Capacitaciones a las UAA respecto a presupuesto y programa de gestión.</t>
  </si>
  <si>
    <t>https://uis.edu.co/wp-content/uploads/2023/08/3.-Presentacion-capacitacion-PAG-2024.pdf
c3.6 participants_82735029621
c3.6.2 Asistencia capacitación Programación Pptal 2024</t>
  </si>
  <si>
    <t>Consulta ejecución presupuestal del año (fondo común).</t>
  </si>
  <si>
    <t>c3.7 Reporte ejecución fondo común al 16112023</t>
  </si>
  <si>
    <t>Comparación entre el presupuesto proyectado y el histórico del fondo común.</t>
  </si>
  <si>
    <t>c3.8.1 Histórico Gastos fondo común y programación 2024
c3.8.2 Histórico Ingresos fondo común y programación 2024</t>
  </si>
  <si>
    <t>Revisión del presupuesto programado en recursos del balance.</t>
  </si>
  <si>
    <t>c3.9 Copia correo solicitando saldos de liquidez
c3.9.1 UAA que programaron saldo fiscal F3
c3.9.2 UAA que programaron saldo fiscal_F6</t>
  </si>
  <si>
    <t>Análisis de la versión ajustada del presupuesto vs la versión inicial programada por las UAA - (Documento de trabajo).</t>
  </si>
  <si>
    <t>La evidencia reposa en Planeación por considerar información reservada.</t>
  </si>
  <si>
    <t>Reuniones de revisión y retroalimentación de información entre Planeación y la alta dirección para determinar los ajustes necesarios a las propuestas de presupuesto y programa de gestión.</t>
  </si>
  <si>
    <t>c3.11 Reuniones de capacitación a UAA y con la Dirección</t>
  </si>
  <si>
    <t>Retroalimentación de información de la Comisión segunda del Consejo Superior.</t>
  </si>
  <si>
    <t>La comisión segunda se reunió el 11 de diciembre de 2024, no se presentaron observaciones que implicaran cambios en los documentos.</t>
  </si>
  <si>
    <t>Sistemas de información financiero y de programa de gestión como soporte al proceso de programación anual.</t>
  </si>
  <si>
    <t>https://www.uis.edu.co/plan_gestion/index.jsp
https://gestion.uis.edu.co/auth/#/auth/login</t>
  </si>
  <si>
    <t>Propuesta de prioridades para elaboración de proyectos de gestión.</t>
  </si>
  <si>
    <t>https://uis.edu.co/wp-content/uploads/2023/07/2.-Prioridades-PAG-2024.pdf</t>
  </si>
  <si>
    <t xml:space="preserve">c3.15 Obs Programa de Gestión </t>
  </si>
  <si>
    <t>Identificación de los riesgos que pueden afectar proyectos de gestión como parte de la descripción del proyecto, en el sistema del programa de gestión.</t>
  </si>
  <si>
    <t>c3.16 Ejemplos proyectos PAG 2024 (Riesgos)</t>
  </si>
  <si>
    <t>Seguimiento de los proyectos de gestión aprobados para la vigencia por parte de las UAA y la Dirección de Control Interno y Evaluación de Gestión.</t>
  </si>
  <si>
    <t>https://uis.edu.co/wp-content/uploads/2024/03/Informe-de-seguimiento-Programa-de-Gestion-2023-1.pdf</t>
  </si>
  <si>
    <t>Análsis de riesgos identificados para Acciones de mejora, Acciones correctivas y gestión del cambio .</t>
  </si>
  <si>
    <t>c3.17 FSE11_ACCIONES_MEJORA 43</t>
  </si>
  <si>
    <t>Falencias en la gestión de proyectos de inversión.</t>
  </si>
  <si>
    <t>Propuestas de inversión para ser presentadas.</t>
  </si>
  <si>
    <t>Asesorias a las UAA en temas de formulación de proyectos de inversión.</t>
  </si>
  <si>
    <t>C4.1 Priorizados Ordenanza 2023</t>
  </si>
  <si>
    <t>Preparar mediante asesoría a las unidades competentes para formular proyectos maduros desde el punto de vista técnico, viables financieramente y alineados con las necesidades estratégicas de la Universidad, para que presenten los proyectos de inversión pertinentes ante la Gobernación de Santander.</t>
  </si>
  <si>
    <t>Correos electrónicos a UAA (C4.2)</t>
  </si>
  <si>
    <t>Seguimiento de los proyectos presentados a la Gobernación desde su radicación hasta el giro de los recursos.</t>
  </si>
  <si>
    <t>Comunicaciones de radicados (C4.3)</t>
  </si>
  <si>
    <t>c4.5-Programa-Operativo-Anual-POAI-2024</t>
  </si>
  <si>
    <t xml:space="preserve">SEGUIMIENTO INSTITUCIONAL </t>
  </si>
  <si>
    <t>Elaborar un documento guía para seguimientos de mapas de riesgos y actualizaciones .</t>
  </si>
  <si>
    <t>Ejecutar las acciones establecidas en la acción de mejora 47 del proceso seguimiento institucional y apoyar las acciones establecidas en la acción de mejora 2 del proceso Dirección Institucional .</t>
  </si>
  <si>
    <t>El administrador del sistema de PQRDS o en su ausencia,  el profesional designado por el Director de DCIEG, ingresa al sistema de PQRDS y verifica el su funcionamiento y disponibilidad de la plataforma. En caso de evidenciar fallas se reporta a través de la mesa de ayuda a la unidad de soporte de  la División de Servicios de información.</t>
  </si>
  <si>
    <t>El Director de CIEG revisa el informe preliminar de auditoría interna, lo remite por correo electrónico a la unidad para revisión y observaciones.  Finalmente emite el informe definitivo  según los tiempos y lineamientos definidos en el procedimiento PSE.09.</t>
  </si>
  <si>
    <t xml:space="preserve">GESTIÓN DE LA CALIDAD ACADÉMICA </t>
  </si>
  <si>
    <t>-</t>
  </si>
  <si>
    <t>Aún no se dispone de la evidencia. Vale la pena precisar que el Plan de Mejoramiento Institucional se ejecuta en articulación con el Plan de Desarrollo Institucional 2019-2030 (PDI 2019-2030), aprobado mediante el Acuerdo 047 de 2019 del Consejo Superior (modificado por el Acuerdo 057 de 2022 del Consejo Superior).</t>
  </si>
  <si>
    <t>• Indicadores_PDI_2019-2030_Seguimiento_2023
•https://app.powerbi.com/view?r=eyJrIjoiNGM2MjRkOWItMWI4OC00Y2Y1LThmOGItM2QyOTMyMjNlYmZkIiwidCI6ImE1ODRhZDMyLWRjZjYtNDE1MC1hNGI1LTdmYWZmOTI0OGFhNiIsImMiOjR9&amp;pageName=ReportSection</t>
  </si>
  <si>
    <t>• DoctoradoIngenieria_PlanMejoramientoActualizado_2023
• Enfermeria_PlanMejoramientoActualizado_2023
• EspecializacionAnestesiologiaReanimacion_PlanMejoramientoActualizado_2024
• EspecializacionOrtopediaTraumatologia_PlanMejoramientoActualizado_2023
• EspecializacionPatologia_PlanMejoramientoActualizado_2023
• LicenciaturaMusica_PlanMejoramientoActualizado_2023
• MaestriaEducacionMatematica_PlanMejoramientoActualizado_2023
• MaestriaGerenciaNegociosMBA_PlanMejoramientoActualizado_2023
• MaestriaIngenieriaElectrica_PlanMejoramientoActualizado_2023
• MaestriaIngenieriaMecanica_PlanMejoramientoActualizado_2023
• MaestriaIngenieriaQuimica_PlanMejoramientoActualizado_2023
• Medicina_PlanMejoramientoActualizado_2024
• Quimica_PlanMejoramientoActualizado_2024
• TrabajoSocial_PlanMejoramientoActualizado_2023</t>
  </si>
  <si>
    <t>• Biologia_PDEM2022_InformeSeguimiento01_2023
• DisenoIndustrial_PDEM2021_InformeSeguimiento02_2023
• DoctoradoIngenieriaQuimica_PDEM2020_InformeSeguimiento02_2023
• DoctoradoQuimica_PDEM2020_InformeSeguimiento02_2023
• Economia_PDEM2021_InformeSeguimiento02_2023
• EspecializacionGinecologiaObstetricia_PDME_2022_InformeSeguimiento02_2023
• EspecializacionMedicinaInterna_PDEM_2022_InformeSeguimiento02_2023
• EspecializacionPediatria_PDEM_2021_InformeSeguimiento02_2023
• Fisioterapia_PDME2022_InformeSeguimiento02_2023
• Geologia_PDEM_2020_InformeSeguimiento02_2023
• IngenieriaIndustrial_PDEM2021_InformeSeguimiento02_2023
• IngenieriaMecanica_PDEM2022_InformeSeguimiento02_2023
• IngenieriaMetalurgica_PDEM2019_InformeSeguimiento02_2023
• IngenieriaPetroleos_PDEM2020_InformeSeguimiento03_2023
• LicenciaturaLiteraturaLenguaCastellana_PDEM2022_InformeSeguimiento02_2023
• LicenciaturaMatematicas_PDEM2020_InformeSeguimiento01_2023
• MaestriaCienciasBasicasBiomedicas_PDEM2020_InformeSeguimiento03_2023
• MaestriaFisica_PDEM2021_InformeSeguimiento02_2023
• MaestriaHistoria_PDEM2020_InformeSeguimiento02_2023
• MaestriaIngElectronica_PDEM2021_InformeSeguimiento03_2023
• MaestriaIngHidrocarburos_PDEM2022_InformeSeguimiento02_2023
• MaestriaIngSistemasInformatica_PDEM2020_InformeSeguimiento02_2023
• MaestriaMatematicas_PDEM2022_InformeSeguimiento01_2023_
• MaestriaQuimica_PDEM2021_InformeSeguimiento02_2023
• Matematicas_PDEM2022_InformeSeguimiento01_2023
• MicrobiologiaBioanalisis_PDEM2019_InformeSeguimiento02_2023</t>
  </si>
  <si>
    <t>Planes de gestión acordes con los propositos institucionales y  las expectativas y necesidades del programa académico.</t>
  </si>
  <si>
    <t>•Programa de Gestión 2023 disponible en https://uis.edu.co/uis-planeacion-anual-es/
•Programa anual de gestión disponible en: https://www.uis.edu.co/plan_gestion/index.js</t>
  </si>
  <si>
    <t xml:space="preserve">•Conceptos emitidos por Planeación y CEDEDUIS que forman parte de los Acuerdos del Consejo Académico que aprueban las reformas curriculares de los programas. Los acuerdos están disponibles en https://www.uis.edu.co/webUIS/es/index.jsp &gt;Sistemas de Información&gt;Intranet&gt;Usuario y Contraseña&gt;Documentos internos. </t>
  </si>
  <si>
    <r>
      <rPr>
        <u/>
        <sz val="10"/>
        <color rgb="FF000000"/>
        <rFont val="Humanst521 BT"/>
        <family val="2"/>
      </rPr>
      <t>Según el número de programas académicos que deben finalizar el proceso de renovación del registro calificado de julio de 2023 a junio de 2024</t>
    </r>
    <r>
      <rPr>
        <sz val="10"/>
        <color rgb="FF000000"/>
        <rFont val="Humanst521 BT"/>
        <family val="2"/>
      </rPr>
      <t>: De los 6 programas académicos que debían finalizar el proceso de renovación de registro calificado de julio de 2023 a junio de 2024 se realizó seguimiento de avance a 6.</t>
    </r>
  </si>
  <si>
    <t>• Formato_SeguimientoProcesosRC_(Julio2023-Junio2024)
• Derecho_RenovacionRC_SeguimientoAvanceProceso_20240219 
• IngenieriaForestal_RenovacionRC_SeguimientoAvanceProceso_20240415
• MaestriaBiologia_RenovacionRC_SeguimientoAvanceProceso20240508</t>
  </si>
  <si>
    <t>Seguimiento al desarrollo de los procesos de renovación de registro calificado por la Red de apoyo para el Mejoramiento y la Evaluación de los procesos académicos (RAEMA).</t>
  </si>
  <si>
    <t>• RAEMA_PlanTrabajo_2024.
• RAEMA - Segundo seguimiento a procesos con plazos externos 2023 - agosto de 2023
• RAEMA - Tercer seguimiento a procesos con plazos externos 2023 - octubre de 2023
• RAEMA - Primer seguimiento a procesos con plazos externos 2024 - abril de 2024</t>
  </si>
  <si>
    <t>• Monitoreo del estado y de las fechas de vencimiento de Registro Calificado y Acreditación de Programas que reposa en el archivo de la Coordinación de Evaluación de la Calidad Académica.</t>
  </si>
  <si>
    <t xml:space="preserve">INVESTIGACIÓN </t>
  </si>
  <si>
    <t>Posibilidad de afectación en la imagen de la Universidad por disminución de la investigación realizada.</t>
  </si>
  <si>
    <t xml:space="preserve"> Verificar la orientación en la formulación de las propuestas y requisitos de las convocatorias vigentes.</t>
  </si>
  <si>
    <r>
      <rPr>
        <b/>
        <sz val="11"/>
        <color rgb="FF000000"/>
        <rFont val="Humanst521 BT"/>
        <family val="2"/>
      </rPr>
      <t>Informe de Gestión</t>
    </r>
    <r>
      <rPr>
        <sz val="11"/>
        <color rgb="FF000000"/>
        <rFont val="Humanst521 BT"/>
        <family val="2"/>
      </rPr>
      <t xml:space="preserve"> de la Vicerrectoría de Investigación y Extensión donde se evidencia los espacios de orientación realizados "Un espacio con la VIE", en los cuales se realiza la divulgación y ampliación de la información de convocatorias.
</t>
    </r>
    <r>
      <rPr>
        <b/>
        <sz val="11"/>
        <color rgb="FF000000"/>
        <rFont val="Humanst521 BT"/>
        <family val="2"/>
      </rPr>
      <t xml:space="preserve">Listas de asistencia
Se realizan jornada de inducción a docentes de reciente vinculación y se realizan jornadas de capacitación a los investigadores que lo soliciten. </t>
    </r>
  </si>
  <si>
    <t>Se realiza la publicación del Boletín VIE a través de los medios de comunicación disponibles.</t>
  </si>
  <si>
    <t>Riesgo 1: Boletín VIE , Circulares informativas, Página web (https://uis.edu.co/uis-investigacion-es/)
Memoria de presentación realizada.</t>
  </si>
  <si>
    <t>Validar el seguimiento a los planes de trabajo y actividades de los proyectos de investigación de forma que se pueda continuar con el desarrollo de los mismos.</t>
  </si>
  <si>
    <r>
      <t>Correos de seguimiento
Se revisan los informes parciales o finales, entre otras cosas avance o cumplimiento de compromisos, acorde a cronograma de trabajo establecido.</t>
    </r>
    <r>
      <rPr>
        <sz val="11"/>
        <rFont val="Humanst521 BT"/>
        <family val="2"/>
      </rPr>
      <t xml:space="preserve">  Se adjunta un ejemplo, del mensaje que se envia a los profesores desde la DIEF:
-Seguimiento a la ejecución financiera.
-Informes financieros y solicitud de informes de avance.
-Informes financieros y solicitud de informes finales.
-Solicitud compromisos de profesores en Mora.</t>
    </r>
    <r>
      <rPr>
        <b/>
        <sz val="11"/>
        <rFont val="Humanst521 BT"/>
        <family val="2"/>
      </rPr>
      <t xml:space="preserve">
Excel e informes
Revisión periódica de las alertas que aparecen en la hoja de Excel de los proyectos y envío de correos dando aviso de la situación y presentación de informes al ente externno en caso que aplique. (Formato presentación informe técnico Minciencias Y Formato presentación informe financiero Minciencias)
Acta COIE</t>
    </r>
    <r>
      <rPr>
        <sz val="11"/>
        <rFont val="Humanst521 BT"/>
        <family val="2"/>
      </rPr>
      <t xml:space="preserve">
En este apartado del acta se evidencia la asignación de responsables para el seguimiento o gestiones pertinentes de los programas de la VIE. </t>
    </r>
  </si>
  <si>
    <t>N.A.</t>
  </si>
  <si>
    <t>Constatar la publicación del Portafolio para el fomento de la investigación liderado por la VIE, en los tiempos establecidos.</t>
  </si>
  <si>
    <r>
      <t>Portafolio VIE</t>
    </r>
    <r>
      <rPr>
        <sz val="11"/>
        <rFont val="Humanst521 BT"/>
        <family val="2"/>
      </rPr>
      <t xml:space="preserve">
Lanzamiento en sedes regionales
Publicación
E6: Boletin NotiVIE semanal a través de correo institucional.
E7: Facebook cuenta de la VIE. </t>
    </r>
  </si>
  <si>
    <t>Aporbación del portafolio y publicación.</t>
  </si>
  <si>
    <t>Riesgo 1: Publicación del Portafolio</t>
  </si>
  <si>
    <t>Revisar las socializaciones de las convocatorias de financiación realizadas periódicamente.</t>
  </si>
  <si>
    <r>
      <t>Piblicación del Boletín VIE</t>
    </r>
    <r>
      <rPr>
        <sz val="11"/>
        <rFont val="Humanst521 BT"/>
        <family val="2"/>
      </rPr>
      <t xml:space="preserve">
E8: Aval COIE
E9: TDR Convocatoria externa
E10: Portafolio de programas VIE</t>
    </r>
  </si>
  <si>
    <t>Ejecución de socializaciones</t>
  </si>
  <si>
    <t>Riesgo 1: Listados de asistencia</t>
  </si>
  <si>
    <t xml:space="preserve">Verificar la aplicación de los lineamientos para el desarrollo de actividades y servicios de investigación. </t>
  </si>
  <si>
    <r>
      <t>Ciculares
Se adjunta circular como ejemplo de la aplicación de lineamientos a través de los resultados obtenidos.
Correos de seguimiento
Se revisan los informes parciales o finales, entre otras cosas avance o cumplimiento de compromisos, acorde a cronograma de trabajo establecido.</t>
    </r>
    <r>
      <rPr>
        <sz val="11"/>
        <rFont val="Humanst521 BT"/>
        <family val="2"/>
      </rPr>
      <t xml:space="preserve">  Se adjunta un ejemplo, del mensaje que se envia a los profesores desde la DIEF:
-Seguimiento a la ejecución financiera.
-Informes financieros y solicitud de informes de avance.
-Informes financieros y solicitud de informes finales.
-Solicitud compromisos de profesores en Mora.</t>
    </r>
    <r>
      <rPr>
        <b/>
        <sz val="11"/>
        <rFont val="Humanst521 BT"/>
        <family val="2"/>
      </rPr>
      <t xml:space="preserve">
Propuesta ejm
Cotejo de la información registrada en el proyecto aprobado con la correspondiente a los términos de la convocatoria a la cual se presentó el proyecto, coherente con las solicitudes para la ejecución del mismo.</t>
    </r>
  </si>
  <si>
    <t xml:space="preserve">Revisar la designación de los tiempos de ampliación para la recepción de propuestas de las convocatorias internas de investigación y ajustes en las programaciones. </t>
  </si>
  <si>
    <r>
      <t>Los tiempos para la recepción de propuestas se ajustaron y definieron en el portafolio VIE , teniendo en cuenta algunos ajustes con relación al portafolio de años anteriores.
Cabe mencionar que mediate las reuniones de Comité Prospectivo en las que se analiza y se proponen alternativas según el caso, las cuales se llevan al COIE para su aprobación final (terminando el año para el portafolio del año siguiente).</t>
    </r>
    <r>
      <rPr>
        <b/>
        <sz val="11"/>
        <rFont val="Humanst521 BT"/>
        <family val="2"/>
      </rPr>
      <t xml:space="preserve">
Adenda</t>
    </r>
    <r>
      <rPr>
        <sz val="11"/>
        <rFont val="Humanst521 BT"/>
        <family val="2"/>
      </rPr>
      <t xml:space="preserve">
Se adjunta la adenda por en la cual se ajustan los tiempos de la convocatoria.</t>
    </r>
  </si>
  <si>
    <t>Revisar la disposición de los lineamientos Institucionales para la continuación de los trámites de contratación.</t>
  </si>
  <si>
    <t>Circulares
Se adjunta circular donde se informa a los directores de proyectos información pertinente sobre la programación de cierre de vigencia para la ejecución de los poyectos y programas de la VIE; lo cual hace parte de la disposición de lineamientos institucionales.</t>
  </si>
  <si>
    <t>Revisar la documentación en el sistema de gestión relacionados a la actividad investigativa.</t>
  </si>
  <si>
    <t>Formato PDT Actualización documenta
Este formato es uno de los controles que se tiene para la actualización documental de los proceoss del SGC.</t>
  </si>
  <si>
    <t>Posibilidad de afectación económica y de imagen institucional por mala conducta investigativa y violación de los derechos de propiedad intelectual de los investigadores.</t>
  </si>
  <si>
    <t>Verificar la aplicación del  Reglamento de propiedad intelectual.</t>
  </si>
  <si>
    <t>Acta Comité propiedad intelectual y reglamento publicado en mocrositio
La aplicación del Reglamento de propiedad intelectual se verifica en cada asesoría, acompañamiento, consulta y sesión del Comité que se lleva a cabo.</t>
  </si>
  <si>
    <t>Publicar los procesos de propiedad intelectual a través de los medios institucionales.</t>
  </si>
  <si>
    <t>Teniendo en cuenta que el proceso de propiedad intelectual no ha cambiado, en la página web de la UIS, que es el medio institucional de publicación, se encuentra disponible el Reglamento de Propiedad Intelectual, la guía y el procedimiento dispuestos para la gestión y protección de la propiedad intelectual.</t>
  </si>
  <si>
    <t>Imagen micrositio VIE</t>
  </si>
  <si>
    <t>Validar la ejecución del  Programa de apoyo de propiedad intelectual de la VIE.</t>
  </si>
  <si>
    <r>
      <t>Portafolio VIE- Programa</t>
    </r>
    <r>
      <rPr>
        <sz val="11"/>
        <rFont val="Humanst521 BT"/>
        <family val="2"/>
      </rPr>
      <t xml:space="preserve">
La publicación de los términos de referencia para participar en el Programa de Apoyo a Solicitudes de Registro de Derechos de Propiedad Intelectual, se encuentra incluida en el Portafolio de Programas de la VIE 2024, disponible en la página web institucional.</t>
    </r>
  </si>
  <si>
    <t>Se remite en adjunto archivo en .xls que contiene la relación de las actividades realizadas para sensibilizar y capacitar a la comunidad universitaria en diversos aspectos de la propiedad intelectual.</t>
  </si>
  <si>
    <t>Archivo .xls</t>
  </si>
  <si>
    <t>Verificar el desarrollo del Comité de Propiedad Intelectual periódicamente.</t>
  </si>
  <si>
    <t>Acta Comité propiedad intelectual
Se remite en adjunto extractos de actas del Comité de la Propiedad Intelectual que se han desarrollado en el periodo a reportar.</t>
  </si>
  <si>
    <t>Revisar el acompañamiento del equipo de propiedad intelectual en los procesos que se ejecutan.</t>
  </si>
  <si>
    <t>El acompañamiento del equipo de propiedad intelectual se evidencia en los archivos .xls que se adjuntan con las actividades de sensibilización y las asesorías brindadas a la comunidad universitaria.</t>
  </si>
  <si>
    <t>Se remite en adjunto archivo en .xls que contiene la relación de las asesorías proporcionadas a la comunidad universitaria en diversos aspectos de la propiedad intelectual.</t>
  </si>
  <si>
    <t xml:space="preserve">Probabilidad de afectación de la imagen institucional por la disminución de la productividad académica a causa del incumplimiento de los compromisos derivados de los proyectos de investigación. </t>
  </si>
  <si>
    <t>Revisar los términos de referencia de las convocatorias internas (inhabilidad para presentación en próximas convocatorias por estado de mora de compromisos).</t>
  </si>
  <si>
    <t>Validar la recepción de solicitudes de suspensión temporal de proyectos presentados a concepto del COIE.</t>
  </si>
  <si>
    <t xml:space="preserve">No se han presentado solicitudes de suspensión de proyectos.
En caso que se presenten, una vez se recibe la solicitud de suspensión temporal, se revisan las condiciones del proyecto y el cumplimiento de requisitos para presentarla ante el COIE el cual genera un acta. </t>
  </si>
  <si>
    <t xml:space="preserve">No se han presentado solicitudes de suspensión de proyectos. </t>
  </si>
  <si>
    <t>Verificar el seguimiento a la ejecución de los proyectos y cumplimiento de los compromisos.</t>
  </si>
  <si>
    <r>
      <t>Ejemplo de correo:
Se enviaron correos electrónicos relacionados con compromisos de proyectos y semilleros, con los siguientes temas:
Correo y matriz de seguimiento:
Se relacionana los seguimientos realizados como parte del cumplimiento del indicador de calidad. Revisión periódica de las alertas que aparecen en la hoja de Excel de los proyectos y envío de correos de aviso, cotejando con la respuesta solicitada y la entrega de compromisos.</t>
    </r>
    <r>
      <rPr>
        <sz val="11"/>
        <rFont val="Humanst521 BT"/>
        <family val="2"/>
      </rPr>
      <t xml:space="preserve"> </t>
    </r>
  </si>
  <si>
    <t>Probabilidad de afectación presupuestal y económica por apropiación de los recursos públicos a beneficio propio o de terceros que destina la Universidad para la investigación.</t>
  </si>
  <si>
    <t xml:space="preserve">El profesional de CPP reporta los contratos en el sistema de gestión transparente periódicamente. </t>
  </si>
  <si>
    <t>Cada uno de los asesores de proyectos se encarga de cargar en el sistema de gestión transparente, los contratos y documentos soportes, en la medida en que estos se generan en SIF.
Por otra parte, las credenciales de acceso ( usuario y permisos), está directamente relacionado a la unidad de DTIc, lo anterior, toda vez, que el SIVIE (como subsistema de la UIS) se encuentra alojado en lo que llamamos y/o conocemos como el sistema de nuevas versiones y son ellos quien administran este en cuanto a las políticas de seguridad  que se tienen fijadas y/o establecidas.  En el caso de usuarios de planta temporal, docentes cátedra, nuevos docentes planta (entre otros tipos de contrataciones),  RRHH envía reporte de esas contrataciones a DTIc para que estos a su vez habiliten los usuario y permisos de estos funcionario (en los diferentes subsistemas teniendo presente sus actividades) así la fecha de inicio y fin de la contratación.</t>
  </si>
  <si>
    <t>Mantener actualizada la información de usuarios y permisos en el SIVIE.</t>
  </si>
  <si>
    <t>La inducción y/o capacitación se programa mediante TEAM, es decir se realiza virtualmente por lo general a petición del usuario o en su defecto, cuando el suscrito (a criterio personal), preguntas recurrentes sobre el mismo tema, etc percibe que el usuario tiene muchas dudas, se ofrece la inducción y/o capacitación, de allí que el usuario la solicita mediante correo  se programa  y se realiza por TEAM.</t>
  </si>
  <si>
    <t>Realizar inducción para la correcta gestión de la información de actividades de investigación en el SIVIE</t>
  </si>
  <si>
    <t>Se programan los espacios de acuerdo a las necesidades de los profesores y de manera personalizada se les brinda la información.</t>
  </si>
  <si>
    <t>Correos solicitud</t>
  </si>
  <si>
    <t xml:space="preserve">EXTENSIÓN </t>
  </si>
  <si>
    <t>Incumplimiento en el registro del modulo de extensión  de las actividades.</t>
  </si>
  <si>
    <t>Validar la pulicación del Acuerdo del Consejo Superiro N°103 del 2010.</t>
  </si>
  <si>
    <t>El acuerdo se encuentra disponible para consulta de los interesados.</t>
  </si>
  <si>
    <t xml:space="preserve"> Revisar la documentación en el Sistema de Gestión correspondiente a la gestión de proyectos relacionados a la actividad de Extensión.</t>
  </si>
  <si>
    <t>Actualización del Procedimiento PEX.03- Procedimiento para la preparación y presentación de propuestas de extensión.</t>
  </si>
  <si>
    <t xml:space="preserve">Actualmente se está realizando la actualización de los procedimientos de extensión que sean susceptibles de algún cambio. </t>
  </si>
  <si>
    <t>Solicitud de actualización de documentación</t>
  </si>
  <si>
    <t>Verificar la recepción del reporte de las actividades de extensión.</t>
  </si>
  <si>
    <t>Se verifica la recepción del reporte de actividades periódicamente, como insumo para la medición del indicador anual del proceso y seguimiento de las actividades de extensión.</t>
  </si>
  <si>
    <t>Verificar los registros en el módulo de extensión periódicamente.</t>
  </si>
  <si>
    <t xml:space="preserve">Se lleva el control a través del formato para validar los registros en el módulo periódicamente. </t>
  </si>
  <si>
    <t>Seguimiento realizado periódicamente en formato establecido por el proceso.</t>
  </si>
  <si>
    <t>Formato de base de datos del módulo de extensión.</t>
  </si>
  <si>
    <t>Realizar seguimiento al reporte semestral de las actividades de extensión.</t>
  </si>
  <si>
    <t>Se registra en el formato de seguimiento de las unidades ejecutoras de actividades de extensión debidamente registradas en la VIE.</t>
  </si>
  <si>
    <t>Garantizar la publicación y actualización de las infografías como medio para dar a conocer los trámites del proceso de Extensión.</t>
  </si>
  <si>
    <t>Comunicación:
Se adjunta correo de evidencia.</t>
  </si>
  <si>
    <t>Comunicación emitida</t>
  </si>
  <si>
    <t>Comunicación</t>
  </si>
  <si>
    <t>Disminución en la formulación de iniciativas de extensión.</t>
  </si>
  <si>
    <t>Garantizar la información requerida para el registro y formulación de propuestas de extensión.</t>
  </si>
  <si>
    <t>Comunicación:
Se adjunta correo de evidencia.
Correo eléctrónico con información pertinente sobre el registro de propuestas.</t>
  </si>
  <si>
    <t>Publicación de Circular para recordar el registro del portafolio de servicios y propuestas de extensión
(adjunto correos de evidencia)</t>
  </si>
  <si>
    <t>Verificar la participación en actividades de formación dirigida a profesores.</t>
  </si>
  <si>
    <t>SUBPROCESO</t>
  </si>
  <si>
    <t xml:space="preserve">CONSULTORIO JURÍDICO Y CENTRO DE CONCILIACIÓN </t>
  </si>
  <si>
    <t>Imposibilidad de  prestar el servicio social de asesoría jurídica y promoción de mecanismos alternativos de resolución de conflictos</t>
  </si>
  <si>
    <t xml:space="preserve">Plan de Divulgación  </t>
  </si>
  <si>
    <t>Realizar jornadas de divulgación en entidades como: Comisarias de familia, fundaciones, Secretaría de la mujer, otros.</t>
  </si>
  <si>
    <t xml:space="preserve">Prestación de los servicios a través de plataformas tecnológicas dispuestas por la universidad </t>
  </si>
  <si>
    <t>Establecer las pautas o lineamientos para la atención a través de plataformas tecnológicas.</t>
  </si>
  <si>
    <t xml:space="preserve">Reprogramación de la prestación del servicio </t>
  </si>
  <si>
    <t>Actualizar la documentación del Consultorio Jurídico y del Centro de Conciliación incluyendo la posibilidad de atención a través de plataformas tecnológicas.</t>
  </si>
  <si>
    <t>Pérdida de información del Consultorio Jurídico y del Centro de Conciliación</t>
  </si>
  <si>
    <t>Inducción a estudiantes sobre el Manejo seguro de la información, carpetas y procesos en el sistema y archivo físico.</t>
  </si>
  <si>
    <t xml:space="preserve">Capacitar a funcionarios y estudiantes que tienen acceso a información relevante sobre los beneficiarios </t>
  </si>
  <si>
    <t xml:space="preserve">Diligenciamiento del Formato Control gestión estudiantes FEX-CJ.05 </t>
  </si>
  <si>
    <t>Diligenciamiento del formato entrega de procesos y carpetas de asesorías a la Dirección FEX-CJ.22</t>
  </si>
  <si>
    <t xml:space="preserve">Inducción y capacitación constante  a funcionarios y estudiantes sobre el funcionamiento y manejora de información en el Consultorio Jurídico y Centro de Conciliación. </t>
  </si>
  <si>
    <t>Manejo inadecuado de información confidencial</t>
  </si>
  <si>
    <t>Ejecución de los lineamientos establecidos en el Manual de procedimientos de Consultorio Jurídico (Numeral 5.5.10 Propiedad de los beneficiarios).</t>
  </si>
  <si>
    <t>Socializar en la indución a Consultorio Juridico el Manual de procedimientos de Consultorio Jurídico (Numeral 5.5.10 Propiedad de los beneficiarios).</t>
  </si>
  <si>
    <t>Recibir y cobrar dinero por la prestación del servicio.</t>
  </si>
  <si>
    <t>Avisos informativos para advertir a los estudiantes y beneficiarios de la prohibición.
Socialización a los estudiantes de las consecuencias de recibir dinero.</t>
  </si>
  <si>
    <t>Socialización de las piezas comunicativas en las instalaciones del Consultorio Jurídico y Centro de Conciliación, a los profesores, estudiantes y beneficiarios que incluyan la imposibilidad de recibir y cobrar dinero por la prestación del servicio</t>
  </si>
  <si>
    <t>PEX-CJ.01 actualizado</t>
  </si>
  <si>
    <t>Socializar  a estudiantes  y personal docente de la  prohibición de recibir dinero por parte de  los  beneficiarios</t>
  </si>
  <si>
    <t xml:space="preserve">INSTITUTO DE LENGUAS </t>
  </si>
  <si>
    <r>
      <t xml:space="preserve">Controles existentes por Riesgo
</t>
    </r>
    <r>
      <rPr>
        <b/>
        <sz val="11"/>
        <color theme="4"/>
        <rFont val="Humanst521 BT"/>
        <family val="2"/>
      </rPr>
      <t xml:space="preserve">(Trascribir cada unos de los controles identificados para cada riesgo (columna G) </t>
    </r>
  </si>
  <si>
    <t xml:space="preserve">Relacionar evidencias del cumplimiento de los controles
</t>
  </si>
  <si>
    <t xml:space="preserve">Descripción del seguimiento de las acciones
</t>
  </si>
  <si>
    <r>
      <t>Escribir la acción
(</t>
    </r>
    <r>
      <rPr>
        <b/>
        <sz val="11"/>
        <color theme="4"/>
        <rFont val="Humanst521 BT"/>
        <family val="2"/>
      </rPr>
      <t xml:space="preserve">Trascribir las acciones que se encuentran en el mapa de riesgos (columna k) </t>
    </r>
  </si>
  <si>
    <t xml:space="preserve">Posible dificultad para el ofrecimiento  y desarrollo de  programas y servicios de lengas extranjeras  a la comunidad. </t>
  </si>
  <si>
    <t xml:space="preserve">No poder dar cumplimiento al cronograma académico ofrecido en la sede principal. 
Disminución de la matrícula hasta el punto que afecte la autosostenibilidad. </t>
  </si>
  <si>
    <t xml:space="preserve">Banco de elegibles </t>
  </si>
  <si>
    <t xml:space="preserve">Se realizaron  convocatorias para ampliar el banco de profesores elegibles para los cursos de extensión del Instituto de Lenguas UIS.  </t>
  </si>
  <si>
    <t>Realizar convocatoria docente, según necesidades,  para ampliar el grupo de  Instructores elegibles.
Comunicación directa con la Escuela de Idiomas.</t>
  </si>
  <si>
    <t xml:space="preserve">Se realizaron 4 convocatorias en 2023 y  2 convocatorias en lo corrido de 2024 </t>
  </si>
  <si>
    <t>https://convocatorias.uis.edu.co/convocatorias-instructores-instituto-lenguas/</t>
  </si>
  <si>
    <t>Reconfiguración de actividades académicas.  
Reprogramación del  cronograma de los periodos académicos.  
FEX-IL.45   Formato de reposición de clase.</t>
  </si>
  <si>
    <t xml:space="preserve">Actualización del cronograma. Socialización de las nuevas fechas a través de la página web.
Información enviada a los estudiantes con indicaciones para cambio de modalidad y continuidad de las clases. </t>
  </si>
  <si>
    <t xml:space="preserve">Cancelar las clases en los horarios  que se vean afectados por la situación presentada. 
Reprogramar la finalización de las clases.
Actualización del cronograma.
Socializar a los usuarios del Instituto de Lenguas,   los cambios y  nuevas fechas  a través de la página Web Institucional, algunas redes sociales y  correos electrónicos.
Revisar y aprobar los formatos FEX-IL.45   diligenciados por docentes y estudiantes para el acuerdo de reposición de clase. </t>
  </si>
  <si>
    <t xml:space="preserve">Modificación del cronograma.
Correo electrónico enviado a  docentes y estudiantes   con  información  sobre  los cambios. 
</t>
  </si>
  <si>
    <t>Anexo 1. 
Publicación en redes sociales de los cronogramas actualizados. 
Anexo 2. 
Comunicaciones  enviadas a los profesores y estudiantes.</t>
  </si>
  <si>
    <t>Plan de  mantenimiento preventivo de equipos. 
Backup de la información de los administrativos en disco duro extraíble y en one drive institucional.
Formato de control de préstamo de llaves de  salones y equipos.
Pólizas de la Universidad  (inventarios)</t>
  </si>
  <si>
    <t xml:space="preserve">Mantenimientos preventivos  realizados que se realizan a los equipos. 
Plan de mantenimiento preventivo de equipos. 
Correo electrónico de los Backup cada semestre y Disco duro extraible que reposa en Dirección del Instituto. </t>
  </si>
  <si>
    <t>Elaboración, desarrollo y seguimiento del plan de mantenimiento preventivo de equipos.
Realizar semestralmente  el backup de la información de los administrativos del  Instituto en  un disco duro extraíble y en el one drive institucional.   Esta información debe estar debidamente organizada según tablas de retención documental de la unidad. 
Adquisición de nuevos equipos. 
Diligenciamiento del formato de control del préstamo de salones.</t>
  </si>
  <si>
    <t xml:space="preserve">Mantenimientos preventivos que se realizan a los equipos periodicamente. 
 Backup cada semestre y Disco duro extraible que reposa en Dirección del Instituto. 
Actualización de equipos de computo en salas multimedia y   oficinas adminstrativas en las todas las sedes del . </t>
  </si>
  <si>
    <t xml:space="preserve">Anexo 3 
Correos electronicos aceptación mantenimientos preventivos realizados. </t>
  </si>
  <si>
    <t xml:space="preserve">Clave personal e intransferible para cada usuario.
Accesos restringidos a las plataformas, sistema y equipos según las funciones asignadas.  
Planeación de actividades de capacitación  en el uso de equipos  y plataformas.
</t>
  </si>
  <si>
    <t xml:space="preserve">Sistema Academico Instituto de Lenguas </t>
  </si>
  <si>
    <t>Solicitud a la DSI, de las contraseñas para cada usuario:
Creación de la hoja de vida en el sistema del instituto de lenguas con los respectivos roles y permisos. 
Capacitación en el manejo del sistema, cuidado de la información y uso de los equipos.</t>
  </si>
  <si>
    <t xml:space="preserve">Cada usuario (administrativo, docente o estudiante) tiene sus propias contraseñas  y roles. </t>
  </si>
  <si>
    <t>Recolección  manual de la  información de los usuarios.</t>
  </si>
  <si>
    <t xml:space="preserve">Creación de Drive en el momento de la dificultad para registrar la información y hacer seguimiento.  </t>
  </si>
  <si>
    <t xml:space="preserve">Creación  y diligenciamiento de un drive o documento compartido para la recolección manual de la información de los usuarios, que luego debe ser incluida en el  sistema académico del Instituto  y posterior envío de recibo de matricula vía correo electrónico al usuario.    </t>
  </si>
  <si>
    <t xml:space="preserve">Drive  </t>
  </si>
  <si>
    <t xml:space="preserve">Sistema académico Instituto de Lenguas. </t>
  </si>
  <si>
    <t xml:space="preserve">Préstamo de salones en otros edificios de la Universidad u otras instalaciones.
Adecuaciones  locativas
Cambio de mobiliario según la necesidad. 
Contratación de personal  para el mantenimiento de las instalaciones. 
</t>
  </si>
  <si>
    <t xml:space="preserve">Información de cambio de sede para realizar la clase  </t>
  </si>
  <si>
    <t>Traslado  o asignación de salones para los cursos en diferentes edificios.
 Mantenimiento de piso, paredes, techo, instalación de persianas, polarización de ventanas,  instalación de equipos tecnológicos, adecuación de oficinas para la actividad administrativa, renovación del mobiliario, instalación por cambio de  aires acondicionados.
Gestión con Planta Física solicitando el servicio del todero.
Plan de trabajo para el todero contratado.</t>
  </si>
  <si>
    <t xml:space="preserve">Asignación de salones para cada uno de los cursos en el Sistema Académico del Instituto de Lenguas. 
Correos enviados a docentes y estudiantes indicando el cambio de lugar para recibir la clase. </t>
  </si>
  <si>
    <t xml:space="preserve">Anexo  4 
Correos enviados a estudianates </t>
  </si>
  <si>
    <t>Fortalecimiento de  estrategias de mercadeo y publicidad.</t>
  </si>
  <si>
    <t xml:space="preserve">Promocionar los servicios del I.L. a través de diferentes medios. </t>
  </si>
  <si>
    <t xml:space="preserve">Difusión de los programas y servicios ofertados por el Instituto de Lenguas a través de diferentes medios publicitarios. </t>
  </si>
  <si>
    <t xml:space="preserve">Reels, campañas publicidad en redes y volantes. </t>
  </si>
  <si>
    <t xml:space="preserve"> Facebook, instragram, prensa UIS.   Archivo Coordinación de Proyectos IL UIS. </t>
  </si>
  <si>
    <t>Planes de control y prevención para el cuidado de los menores de edad matriculados.</t>
  </si>
  <si>
    <t xml:space="preserve">Reunión de inicio de ciclo, mitad de ciclo y correos con padres de familia. </t>
  </si>
  <si>
    <t>Reunión  de profesores con los padres de familia. 
Control de asistencia  a clase. 
Vigilancia en el descanso de menores de edad.
Señalización con avisos preventivos.
Control a salida de estudiantes menores de edad.
Póliza seguro de accidentes.</t>
  </si>
  <si>
    <t>Correos electrónicos enviados a los padres de familia. 
Correos electrónicos enviados a estudiantes.
Formato control de salida de estudiantes.
Póliza seguro de accidentes publicada en la pagina del Instituto.</t>
  </si>
  <si>
    <t xml:space="preserve">Archivo digital Coordinación Académica  Niños y  Jovenes y docentes.  </t>
  </si>
  <si>
    <t>Ofrecimiento de programas de alta calidad  académica y variados horarios.</t>
  </si>
  <si>
    <t xml:space="preserve">Revisión y actualización de documentos </t>
  </si>
  <si>
    <t xml:space="preserve">Mantenimiento del S.G.C. </t>
  </si>
  <si>
    <t xml:space="preserve">Revisión y actualización de documentos del S.G.C. </t>
  </si>
  <si>
    <t xml:space="preserve">Plan de trabajo actualización de documentos Facilitadora de Calidad I. L. </t>
  </si>
  <si>
    <t>Evaluación de la satisfacción de los usuarios. 
Análisis de la  Deserción.
Invitación  a estudiantes a continuar en los cursos.</t>
  </si>
  <si>
    <t>Encuestas realizadas</t>
  </si>
  <si>
    <t>Aplicación y análisis encuesta  de satisfacción 
Aplicación y análisis encuesta  deserción
Envío de correos electrónicos a los estudiantes que han desertado para que continúen con los cursos. 
Envío de correo con  un  módulo de  refuerzo gratuito a los estudiantes nuevos. 
Ofrecimiento de tutorías gratuitas para estudiantes. 
Desarrollo  de talleres gratuitos de aprender a aprender. 
Ofrecimiento de clubes de  Intercambio Cultural.
Actualización de la información en el  SIET para mantener  la validez de las certificaciones expedidas.</t>
  </si>
  <si>
    <t xml:space="preserve">Aplicación encuestas de satisfacción a los estudiantes de los cursos de extensión del Instituto de Lenguas en las diferentes sedes. </t>
  </si>
  <si>
    <t>Actas de grupo primario No.0022-2023 y 001-2024.    Instituto de Lenguas,  donde se socializan los resultados de las encuestas de satisfacción corespondientes a los semetres y 1 y 2 de 2023</t>
  </si>
  <si>
    <t>Normativa interna asociada a eventualidades de salud pública,  orden público o ambientales.</t>
  </si>
  <si>
    <t xml:space="preserve">Reconfiguración de actividades académicas  y/o cancelación  de las clases en los horarios  que se vean afectados por la situación presentada. </t>
  </si>
  <si>
    <t xml:space="preserve">Actividades implementadas para dar cumplimiento  de los servicios ofrecidos. </t>
  </si>
  <si>
    <t>Acta de Grupo primario No 0012-2024  del Instituto de Lenguas, donde se aprobó modificación del cronograma 2024</t>
  </si>
  <si>
    <t xml:space="preserve">Profesores   preparados para dictar las clases  en presencialidad remota en plataformas virtuales.  </t>
  </si>
  <si>
    <t>Disponibilidad de plataformas digitales  con el  material empleado para  desarrollo de las clases.</t>
  </si>
  <si>
    <t xml:space="preserve"> Anexo  5. 
Correos electrónicos indicando  sobre las clases en modalidad virtual. </t>
  </si>
  <si>
    <t xml:space="preserve">Protocolo de bioseguridad </t>
  </si>
  <si>
    <t>Ejercicios de trasferencia de conocimiento a través rotación de cargos y capacitaciones.</t>
  </si>
  <si>
    <t xml:space="preserve">Rotación de personal en las Coordinaciones Académicas </t>
  </si>
  <si>
    <t xml:space="preserve">Información por correo electrónico institucional de las directrices a tener en cuenta. </t>
  </si>
  <si>
    <t xml:space="preserve">Documentación de procedimientos en el  S.G.C. </t>
  </si>
  <si>
    <t xml:space="preserve">Actualización del  procedimiento de inscripción y matricula en los cursos de lenguas extranjeras. </t>
  </si>
  <si>
    <t xml:space="preserve">Elaborar,  aprobar,  publicar y divulgar los procedimientos que se requieran. </t>
  </si>
  <si>
    <t xml:space="preserve">Actualización del PEX IL 02 procedimiento de inscripción y matricula en los cursos de extensión. </t>
  </si>
  <si>
    <t>A.M.  138</t>
  </si>
  <si>
    <t xml:space="preserve">ADMISIONES Y REGISTRO ACADÉMICO </t>
  </si>
  <si>
    <t>Canales de atencion a traves de correo electronico, lineas telefonicas u otros medios, para brindar apoyo en el proceso de inscripcion, en caso de que el aspirante presente.</t>
  </si>
  <si>
    <t>Reprogramación del cronograma de admisiones de pregrado a través del comité de admisiones.</t>
  </si>
  <si>
    <t>Analizar y tomar decisiones si se presentan modificaciones en los lineamientos de los cristerios de selección que estan establecidos por el consejo académico.</t>
  </si>
  <si>
    <t>Verificacion ante la Vicerrectoria Académica la vigencia de los Programas académicos, un mes antes del inicio de cada convocatoria.</t>
  </si>
  <si>
    <t>Solicitar mediante correo electronico al aspirante el comprobante de pago de la inscripción.</t>
  </si>
  <si>
    <t>Software que permite realizar control en el calendario  e inscripción en linea a los programas de las sedes regionales.</t>
  </si>
  <si>
    <t>Convenios con instituciones financieras, con beneficios especificos para la comunidad universitaria.</t>
  </si>
  <si>
    <t>Reasignacion de los cupos no tomados identificados en la legalizacion de matricula.</t>
  </si>
  <si>
    <t>Sistema de informacion  eficiente para controlar  la ubicación de las historias academias.</t>
  </si>
  <si>
    <t>Correccion de la informacion en el sistema de informacion academico  de admisiones y registrlo académico.</t>
  </si>
  <si>
    <t>BARBOSA</t>
  </si>
  <si>
    <t>BARRANCABERMEJA</t>
  </si>
  <si>
    <t>MÁLAGA</t>
  </si>
  <si>
    <t>SOCORRO</t>
  </si>
  <si>
    <t>CONTRATACIÓN</t>
  </si>
  <si>
    <t xml:space="preserve">Se envia circulares informativas </t>
  </si>
  <si>
    <t>Correos</t>
  </si>
  <si>
    <t>Se desarrolla un nuevo aplicativo que mejora y facilita la captación de información por parte del proveedor. Se esta elaborando el documento de preguntas frecuentes relacionado con este mismo. Asi mismo se cuenta con video instructivo para el registro de proveedores</t>
  </si>
  <si>
    <t>Video y pagina web</t>
  </si>
  <si>
    <t>Sencibilizar el cargue oportuno de la documentación de los contratos (acción primer control)</t>
  </si>
  <si>
    <t>Se realizó el envio de la circular conjunta n°01 la cual indica las disposiciones que se tendrán para el manejo de los movimientos presupuestales y su afectación al PAA, y las fechas en las que se podrá actualizar</t>
  </si>
  <si>
    <t>Se desarrolla un nuevo aplicativo y se realiza la solicialización del mismo con todas las UAA, indicando la funcionalidad, tiempos y efectos de la realización de la programación del PAA, asimismo, se cuenta con un video explicativo para la actualización del PAA</t>
  </si>
  <si>
    <t>Correo y video</t>
  </si>
  <si>
    <t>JURÍDICO</t>
  </si>
  <si>
    <t xml:space="preserve">Se realizaron las validaciones y revisiones diarias con base en el reporte remitido por LITISDATA. 
Se realizaron las revisiones y validaciones mensuales aleatorias, tanto del formato FJU.09 Control de Procesos, como del formato FJU.01 Control de correspondencia. 
Se verificó la actualización de los formatos FJU.09 Control de Procesos, como del formato FJU.01 Control de correspondencia.
</t>
  </si>
  <si>
    <t xml:space="preserve">
Reporte diario de LITISDATA
Hoja de control del formato FJU.01
Hoja de control del formato FJU.09
</t>
  </si>
  <si>
    <t xml:space="preserve">Se remitieron los folletos contentivos de la información del proceso de asesoría jurídica a las diferentes UAA de la Universidad a través del correo electrónico. </t>
  </si>
  <si>
    <t xml:space="preserve">Correos electrónicos de la remisión del folletocon información del Proceso Jurídico. 
</t>
  </si>
  <si>
    <t>Se realizaron las revisiones y validaciones mensuales aleatorias, del formato FJU.01 Control de correspondencia, encontrando que la totalidad de las solicitudes registradas fueron atendidas de manera oportuna en consideracion a los tiempos definidos, tanto en el proceso, como los términos legales y reglamentarios.  
Se verificó la actualización del formato FJU.01 Control de correspondencia.</t>
  </si>
  <si>
    <t>Hoja de control del formato FJU.01</t>
  </si>
  <si>
    <t>RELACIONES EXTERIORES</t>
  </si>
  <si>
    <t>de</t>
  </si>
  <si>
    <t>Participar en Becas como Alianza Pacífico y Iberoamericana Santander PILA que favorecen la movilidad.</t>
  </si>
  <si>
    <t>Solicitar al estudiante y la universidad social del certificado de notas y/o de participación que evidencie el cumplimiento de sus compromisos y con anotaciones de conducta irregular del estudiante.</t>
  </si>
  <si>
    <t>Aplicar los términos del Reglamento de pregrado y proceso disciplinario del caso.</t>
  </si>
  <si>
    <t>Registrar deuda en el sistema inmediatamente se cumpla el plazo del estudiante para finalizar con los compromisos. Carta de autorización para llenado de pagaré con carta de instrucciones para efectuar retorno de los recursos.</t>
  </si>
  <si>
    <t>Aplicar la Encuesta de seguimiento gestores de convenios de cooperación académica.</t>
  </si>
  <si>
    <t xml:space="preserve">Realizar la evaluación institucional de convenios a través del Formato de evaluación institucional de convenios FRE.18 y la encuesta de seguimiento a gestores        </t>
  </si>
  <si>
    <t>Remitir solicitud a los Egresados para que actualicen la información en el enlace web dispuesto para ellos.</t>
  </si>
  <si>
    <t>Verificar la efectividad de los canales de comunicación tales como Grupos de Whatsapp, Redes sociales y correos electrónicos - Boletines- Recolección de datos en eventos culturales donde se convoca a egresados y validar la respuesta en estos canales.</t>
  </si>
  <si>
    <t>Verificar la adquision del servidor con licencia de acceso y uso remoto del aplicativo Mailup por un año.</t>
  </si>
  <si>
    <t>BIBLIOTECA</t>
  </si>
  <si>
    <t>Falta de material bibliográfico por cantidad y calidad</t>
  </si>
  <si>
    <t>https://mailuis-my.sharepoint.com/:f:/g/personal/vtorresa_uis_edu_co/EtDWK7oxikNFi9T_1P5f8_oB7TyPQFjM1YcHXD7fIS3r8g?e=94ofO9</t>
  </si>
  <si>
    <t>*Acuerdo N° 101 de Julio 14 de 2004 del Consejo Académico por el cual se aprueba la Política de Desarrollo de Colecciones de la Biblioteca UIS.
*Procedimiento  para la Adquisición (por compra) de Material Bibliográfico.PBI.02
*Estadísticas Adquisiciones. FBI.05
*Hoja de vida de indicadores. FSE.14. Eficacia en las adquisiciones de MB
*Hoja de vida de indicadores. FSE.14.Efectividad en la ejecución del presupuesto asignado para las adquisiciones de MB
* Solicitud de selección para material bibliográfico. FBI.021
*Solicitudes de necesidades internas de material bibliográfico. FBI.022
*Solicitud de selección para recursos electrónicos. FBI.023</t>
  </si>
  <si>
    <t xml:space="preserve">•http://documentosdw.uis.edu.co/docuis/Discos5/ACADE000.000009/000/001/170/0000109091/6914be37-c4f8-4c67-af63-1223135fcd94.pdf
•FBI.05. Estadística de adquisiciones 2023. Versión 6.xlsx 
•FBI.05. Estadística de adquisiciones 2024. Versión 6.xlsx 
•https://www.uis.edu.co/intranet/calidad/documentos/BIBLIOTECA/PROCEDIMIENTOS/PBI.02.pdf
 • Escuelas libros
• Internas 
• recursos E </t>
  </si>
  <si>
    <t>•https://www.uis.edu.co/intranet/calidad/documentos/BIBLIOTECA/PROCEDIMIENTOS/PBI.01.pdf
•https://uis.edu.co/uis-biblioteca-es/</t>
  </si>
  <si>
    <r>
      <t xml:space="preserve">Revisar bibliografía, para nuevos programas  
</t>
    </r>
    <r>
      <rPr>
        <b/>
        <sz val="11"/>
        <color rgb="FF000000"/>
        <rFont val="Humanst521 BT"/>
        <family val="2"/>
      </rPr>
      <t>Sede Málaga</t>
    </r>
  </si>
  <si>
    <t>Listados de recursos bibliográficos pertinentes a los programas de Ingeniería Agronómica y Medicina Veterinaria</t>
  </si>
  <si>
    <t>*Sistema de Información Financiero
*Ordenes:  de compra, prestación de servicios y pago al exterior</t>
  </si>
  <si>
    <t>https://mailuis-my.sharepoint.com/:f:/g/personal/vtorresa_uis_edu_co/EkrL4CzQODpDox2y8HkkH_wBGtwSP3ekvxeKLzWI3djDfA?e=xUkBXa</t>
  </si>
  <si>
    <t>https://mailuis-my.sharepoint.com/:v:/g/personal/vtorresa_uis_edu_co/EaqeRHGppL1GqXygSEduZj8BlFZwVNS1lvIdHWYwNhO7Xw?nav=eyJyZWZlcnJhbEluZm8iOnsicmVmZXJyYWxBcHAiOiJPbmVEcml2ZUZvckJ1c2luZXNzIiwicmVmZXJyYWxBcHBQbGF0Zm9ybSI6IldlYiIsInJlZmVycmFsTW9kZSI6InZpZXciLCJyZWZlcnJhbFZpZXciOiJNeUZpbGVzTGlua0NvcHkifX0&amp;e=MwaDnp</t>
  </si>
  <si>
    <t>• Procedimiento para el Proceso Físico de Material PBI.09
• Guía para el Mantenimiento de Colecciones GBI.02
• Formato Mantenimiento de Colecciones FBI.10
• Control para Encuadernación de Material Bibliográfico FBI.12
• Procedimiento para la selección y preparación de material bibliográfico para mantenimiento PBI.13</t>
  </si>
  <si>
    <t>•https://www.uis.edu.co/intranet/calidad/documentos/BIBLIOTECA/PROCEDIMIENTOS/PBI.09.pdf
•https://www.uis.edu.co/intranet/calidad/documentos/BIBLIOTECA/GUIAS/GBI.02.pdf
•https://www.uis.edu.co/intranet/calidad/documentos/BIBLIOTECA/PROCEDIMIENTOS/PBI.13.pdf</t>
  </si>
  <si>
    <t>•Acuerdo n.° 036 de Octubre 19 de 2018 del Consejo Superior por el cual aprueba el Reglamento para la prestación de servicios de Biblioteca de la Universidad Industrial de Santander. 
• Guía para la Atención a Usuarios GBI.01</t>
  </si>
  <si>
    <t>•https://uis.edu.co/wp-content/uploads/2021/10/reglamentoBiblioteca.pdf
•https://www.uis.edu.co/intranet/calidad/documentos/BIBLIOTECA/GUIAS/GBI.01.pdf</t>
  </si>
  <si>
    <t>• Sistema unificado de recursos ALMA
• Manual de funciones cargos de nivel directivo, asesor, ejecutivo y profesional
• Manual de funciones cargos de empleados públicos no profesionales empleados públicos no profesionales y trabajadores oficiales
*Acuerdos del Consejo Académioo donde se establecen los calendarios académicos
*Manual para el registro de Pérdidas MBI.01
*Página Web de Biblioteca
*Sistema de seguridad Biblioteca - detección dual (antenas).                                                *Verificación de usuarios al ingreso y a la salida de Biblioteca.</t>
  </si>
  <si>
    <t>•https://www.uis.edu.co/intranet/documentos/rrhh/manualFuncionesProfesionales.pdf
•https://www.uis.edu.co/intranet/documentos/rrhh/manualFuncionesNoProfesionales.pdf
•https://uis.edu.co/wp-content/uploads/2023/11/0001_20231107_Acuerdo_367.pdf
•https://uis.edu.co/wp-content/uploads/2023/08/Acuerdo-266.pdf
•https://uis.edu.co/wp-content/uploads/2023/08/Acuerdo-265.pdf
•https://biblioteca.uis.edu.co/</t>
  </si>
  <si>
    <r>
      <t xml:space="preserve">Gestión ante coordinación de sede y dirección de Biblioteca para la revisión y mantenimiento o cambio del sistema de seguridad por fallas presentadas en la detección del Material Bibliográfico.
</t>
    </r>
    <r>
      <rPr>
        <b/>
        <sz val="11"/>
        <color rgb="FF000000"/>
        <rFont val="Humanst521 BT"/>
        <family val="2"/>
      </rPr>
      <t xml:space="preserve">Sede Barrancabermeja  </t>
    </r>
  </si>
  <si>
    <t>En octubre del año 2023, se puso en conocimiento el estado del sistema de seguridad de la biblioteca, ante coordinación de sede y la dirección de la biblioteca central. Biblioteca Central está evaluando la posibilidad de realizar un cambio del sistema de seguridad por uno más moderno y eficiente. Por su parte, la coordinación de sede manifiesta total interés y apoyo en el mantenimiento del sistema de seguridad actual, acción a realizarse  durante el segundo semestre del año 2024.</t>
  </si>
  <si>
    <t>https://mailuis-my.sharepoint.com/:f:/r/personal/direcge8_uis_edu_co/Documents/01SegRIESGOS2024/Biblioteca/Evidencias%20de%20acciones/P%C3%A9rdida%20del%20material%20bibliogr%C3%A1fico/BARRANCABERMEJA?csf=1&amp;web=1&amp;e=ioa7Nc</t>
  </si>
  <si>
    <t>•https://www.uis.edu.co/intranet/calidad/documentos/BIBLIOTECA/PROCEDIMIENTOS/PBI.10.pdf
•https://mailuis-my.sharepoint.com/:f:/g/personal/vtorresa_uis_edu_co/ElNvGAo_JaJOt5xzJ2Z9gRMBT-HZ5NZxwKpC8Hn4fQtu-w?e=SOM5Ac</t>
  </si>
  <si>
    <t>• Ferbrero 1 de 2024: Se solicita migración de los trabajos de grado de 2011-2018
• Febrero 2 de 2014: Se solicita a la RSI que de mayor capacidad al servidor
• Febrero 16 de 2024: se solicita la disponibilidad de capacidad en el servidor y la gestión para realizar lamigración total de los metadatos y archivos que se tiene listos para dicho proceso de los años 2004-2021
• Marzo 4 de 2024: el proveedor indica que el  proceso se desarrolló sin inconvenientes y se migraron los registros indicados por año según la tablaindicada y el director de la Biblioteca informa a toda la Comunidad Universitaria dicha mighración y que la información se encuentra en línea</t>
  </si>
  <si>
    <t>https://mailuis-my.sharepoint.com/:f:/g/personal/vtorresa_uis_edu_co/EmFa710mEm5NnQpRFnkq5nABcE4MCgLeXMMlyEQGnfpxXg?e=Ta44Om</t>
  </si>
  <si>
    <t>•https://repository.ifla.org/bitstream/123456789/1317/1/ipi6-es.pdf</t>
  </si>
  <si>
    <r>
      <rPr>
        <sz val="11"/>
        <color rgb="FF000000"/>
        <rFont val="Humanst521 BT"/>
        <family val="2"/>
      </rPr>
      <t xml:space="preserve">Cotejar en cada grado el listado de los graduandos con los documentos respaldos de entrega que tiene la Biblioteca en relación a los trabajos de grado
</t>
    </r>
    <r>
      <rPr>
        <b/>
        <sz val="11"/>
        <color rgb="FF000000"/>
        <rFont val="Humanst521 BT"/>
        <family val="2"/>
      </rPr>
      <t xml:space="preserve">Sede Central
</t>
    </r>
    <r>
      <rPr>
        <sz val="11"/>
        <color rgb="FF000000"/>
        <rFont val="Humanst521 BT"/>
        <family val="2"/>
      </rPr>
      <t xml:space="preserve">Subir trabajos de grado en la plataforma de Noesis  en los tiempos establecidos por la biblioteca central,  por parte de los estudiantes que cursan los programas terminales
 </t>
    </r>
    <r>
      <rPr>
        <b/>
        <sz val="11"/>
        <color rgb="FF000000"/>
        <rFont val="Humanst521 BT"/>
        <family val="2"/>
      </rPr>
      <t>Sede Málaga.</t>
    </r>
  </si>
  <si>
    <r>
      <rPr>
        <sz val="11"/>
        <color rgb="FF000000"/>
        <rFont val="Humanst521 BT"/>
        <family val="2"/>
      </rPr>
      <t xml:space="preserve">* Se tiene la evidencia de todos los graduados de los meses de septiembre y diciembre del 2023 y para el año 2024 los grados de marzo  </t>
    </r>
    <r>
      <rPr>
        <b/>
        <sz val="11"/>
        <color rgb="FF000000"/>
        <rFont val="Humanst521 BT"/>
        <family val="2"/>
      </rPr>
      <t xml:space="preserve">Sede Central  </t>
    </r>
    <r>
      <rPr>
        <sz val="11"/>
        <color rgb="FF000000"/>
        <rFont val="Humanst521 BT"/>
        <family val="2"/>
      </rPr>
      <t xml:space="preserve">                                                                                 *Evidencia de estudiantes graduandos, en los programas de Ingeniería Forestal y Zootecnia, septiembre y diciembre 2023 y marzo y junio de 2024 </t>
    </r>
    <r>
      <rPr>
        <b/>
        <sz val="11"/>
        <color rgb="FF000000"/>
        <rFont val="Humanst521 BT"/>
        <family val="2"/>
      </rPr>
      <t>Sede Málaga</t>
    </r>
  </si>
  <si>
    <t>https://mailuis-my.sharepoint.com/:f:/g/personal/direcge8_uis_edu_co/Ehc0zpEvR-RDlGNnacG9CaUBpxRNTmM2zNgzAEq41hkaHg?e=g7besPhttps://  noesis.uis.edu.co/communities/61d43c97-381f-4418-889f-b2a85d743d40</t>
  </si>
  <si>
    <t>•https://www.suin-juriscol.gov.co/legislacion/covid.html
•http://unired.edu.co/images/unired/2020/Junio/Protocolo_para_el_retorno_seguro_a_las_actividades_acadmico-administrativas_en_las_instituciones_de_educacin_superior_3_de_junio.pdf</t>
  </si>
  <si>
    <t xml:space="preserve">Normativa interna  o directrices relacionadas con eventos de orden público emitidas por las directivas de la Universidad. 
*Corrida de fechas en el  sistema unificado ALMA  para no generar multas
Carta compromiso para desarrollo de actividades presenciales en laboratorios de investigación, servicios o oficinas de las sedes institucionales </t>
  </si>
  <si>
    <t>http://documentosdw.uis.edu.co/docuis/ConsultasSecretariaGeneral/Resultados.aspx</t>
  </si>
  <si>
    <t>FINANCIERO</t>
  </si>
  <si>
    <t>Reporte mensual por parte de la Sección de Tesorería a la Sección de Contabilidad cuando se deban registrar valores en depósitos judiciales.</t>
  </si>
  <si>
    <t>1. Envío de comunicaciones con los saldos contables reportados a las entidades con información recíproca. 
2. Ajuste de la información con la respuesta recibida por las entidades con las que se tienen operaciones recíprocas.</t>
  </si>
  <si>
    <t xml:space="preserve">PUBLICACIONES </t>
  </si>
  <si>
    <t>Déficit de ingresos en
los fondos especiales</t>
  </si>
  <si>
    <t>Ejecución de la Resolución n.° 1035 de
2003</t>
  </si>
  <si>
    <t>Correos enviados al jefe de la División financiera recordando la ejecución de la resolución 1035 de 2003</t>
  </si>
  <si>
    <t>Gestionar publicidad de la División de Publicaciones</t>
  </si>
  <si>
    <t>Publicidad realizada a través de redes sociales</t>
  </si>
  <si>
    <t>Informe de la publicidad en redes sociales</t>
  </si>
  <si>
    <t>Solicitar el pago anticipado de los trabajos</t>
  </si>
  <si>
    <t>Pagos de los trabajos recibidos por anticipado</t>
  </si>
  <si>
    <t>Informe de los pagos anticipados recibidos</t>
  </si>
  <si>
    <t>Actas de equipo primario</t>
  </si>
  <si>
    <t>Reportar el efectivo del fondo especial de la División de Publicaciones y de la Tienda Universitaria</t>
  </si>
  <si>
    <t>Seguimiento reportes de efectivo</t>
  </si>
  <si>
    <t>Informe del efectivo de los fondos especiales de la División de Publicaciones</t>
  </si>
  <si>
    <t>Ejecución del presupuesto del fondo especial de la División de Publicaciones y de la Tienda Universitaria</t>
  </si>
  <si>
    <t>Informes de ejecución presupuestal</t>
  </si>
  <si>
    <t>Catálogo de productos</t>
  </si>
  <si>
    <t>Incluir nuevos productos para la venta en La Tienda Universitaria</t>
  </si>
  <si>
    <t>Se evidencias los nuevos productos de la Tienda Universitaria</t>
  </si>
  <si>
    <t>Informe de los nuevos productos</t>
  </si>
  <si>
    <t>Seguimiento a las ventas de libros electrónicos en formato epub utilizando la plataforma Bookwire, desde donde se realiza la comercialización por diferentes canales, tales como Amazon, Kindle Shop, Apple iBooks Store, Tolino o Divivib, Librería de la U y Google Books</t>
  </si>
  <si>
    <t>Reporte anual</t>
  </si>
  <si>
    <t>Reportar las ventas de los libros de la Editorial UIS</t>
  </si>
  <si>
    <t>Se evidencia la venta de libros de la Editorial UIS</t>
  </si>
  <si>
    <t>Informe de ventas de los libros de la Editorial UIS</t>
  </si>
  <si>
    <t>Seguimiento a la lectura (usos) y a la venta de libros electrónicos por la plataforma de e-Libro a través de Bibliotecas.</t>
  </si>
  <si>
    <t>Atención de solicitudes por correo electrónico y por redes sociales.</t>
  </si>
  <si>
    <t>Pantallazos de atención a traves de correo electrócnico y redes sociales</t>
  </si>
  <si>
    <t>Reportar las ventas de los productos institucionales</t>
  </si>
  <si>
    <t>Se evidencia la venta de los productos institucionales</t>
  </si>
  <si>
    <t>Informe de la venta de los productos institucionales</t>
  </si>
  <si>
    <t>Ofrecer métodos de pago virtuales como el pago por PSE por medio del sistema de recaudo general establecido por la Universidad.</t>
  </si>
  <si>
    <t>Seguimiento a las ventas de los productos institucionales.</t>
  </si>
  <si>
    <t>Participación en espacios feriales del libro y otros eventos académicos nacionales e internacionales.</t>
  </si>
  <si>
    <t>Informe de participación en ferias</t>
  </si>
  <si>
    <t>Seguimiento a la participación en ferias</t>
  </si>
  <si>
    <t>Informe de redes sociales</t>
  </si>
  <si>
    <t>Distribución en diversos canales para las publicaciones UIS</t>
  </si>
  <si>
    <t>Seguimiento a los canales de distribución digital para las publicaciones UIS</t>
  </si>
  <si>
    <t>Pantallazos de las publicaciones UIS en las plataformas Bookwire y e-Libro.</t>
  </si>
  <si>
    <t>Seguimiento de la actividad en redes sociales</t>
  </si>
  <si>
    <t>Informe de actividad en redes sociales de la Editorial y de la Tienda Universitaria</t>
  </si>
  <si>
    <t>Paradas en la producción de los trabajos solicitados por los clientes</t>
  </si>
  <si>
    <t>Programación del mantenimiento de las máquinas</t>
  </si>
  <si>
    <t>Programación de mantenimientos</t>
  </si>
  <si>
    <t>Realizar el mantenimiento preventivo de las máquina</t>
  </si>
  <si>
    <t>Seguimiento del Mantenimiento Preventivo de Máquinas</t>
  </si>
  <si>
    <t>Formatos Control del Mantenimiento Preventivo de Máquinas</t>
  </si>
  <si>
    <t>Reportes a través de correo electrónico sobre el estado actual de la infraestructura</t>
  </si>
  <si>
    <t xml:space="preserve">Reportes de la infraestructura </t>
  </si>
  <si>
    <t>Realizar las solicitudes a la
División de Planta Física, a través de correo electrónico</t>
  </si>
  <si>
    <t>Seguimiento de los reportes realizados</t>
  </si>
  <si>
    <t>Informe sobre el seguimiento de las solicitudes realizadas</t>
  </si>
  <si>
    <t xml:space="preserve">RECURSOS FÍSICOS  </t>
  </si>
  <si>
    <t>Relacionar evidencias del cumplimiento de las acciones</t>
  </si>
  <si>
    <t>Sí</t>
  </si>
  <si>
    <t>C1. Programa de mantenimiento predictivo y preventivo de los diferentes transformadores y subestaciones eléctricas.</t>
  </si>
  <si>
    <r>
      <t>Evidencia:</t>
    </r>
    <r>
      <rPr>
        <sz val="11"/>
        <color rgb="FF000000"/>
        <rFont val="Humanst521 BT"/>
        <family val="2"/>
      </rPr>
      <t xml:space="preserve">
• 001. C1 inf. Superv Mantenimiento Orden de Trabajo # 2023000264
• 001. C1-C2 Mantenimiento</t>
    </r>
  </si>
  <si>
    <t>Desde el proceso se realizan las actividades de mantenimiento conforme a la programación de solicitudes realizadas por el módulo de Planta Fisica. Adicionalmente, se realizó una orden de trabajo para el Mentenimientos en sistemas de iluminación perimetral UIS</t>
  </si>
  <si>
    <t>Evidencia:
• 001. C1 inf. Superv Mantenimiento Orden de Trabajo # 2023000264
• 001. C1-C2 Mant iluminacion Perimetral
• 001. C1-C2 Servicios de Mantenimiento 2023-2024</t>
  </si>
  <si>
    <t>C2. Procedimientos de Contratación de personal conforme al perfil requerido para los diferentes cargos.</t>
  </si>
  <si>
    <t xml:space="preserve">Control transversal: Para la contratación de personal, se siguen las directrices de la División de Gestión de Talento Humano, en el caso de requerirse una contratación especializada se realiza a través de las directrices del Estatuto de contratación. </t>
  </si>
  <si>
    <t>Ejecutar plan de formación para el personal del área</t>
  </si>
  <si>
    <t>Conforme a ciertas necesidades del proceso se realizaron capacitaciones coordinadas por el subproceso de Formación de personal y SST</t>
  </si>
  <si>
    <t xml:space="preserve">Evidencias:
• 001. C4 Soportes de Capacitaciones
ü Curso de supervisión de contratos
ü Servicio al cliente
ü Negociación colectiva
ü Jornada de reinducción
ü Cuso de alturas </t>
  </si>
  <si>
    <t xml:space="preserve">C3. Selección de proveedores de acuerdo al Estatuto y Reglamentación de contratación y cumplimiento de calidad requerida. </t>
  </si>
  <si>
    <r>
      <t>Evidencia:</t>
    </r>
    <r>
      <rPr>
        <sz val="11"/>
        <color rgb="FF000000"/>
        <rFont val="Humanst521 BT"/>
        <family val="2"/>
      </rPr>
      <t xml:space="preserve">
• 001. C3 Control de contratos
DC 088 de 2023: Evento 1: Evento 4
DC 089 de 2020: Evento 22, Adición 3: Evento 48: Evento 53
DC 090 de 2021: Evento 43: Evento 44: Evento 47: Evento 52
DC 091 de 2021: Evento 49
DC 091 de 2021: Evento 51
Para la vigencia evaluada se continuó con la celebración de Acuerdos Marco de Precios para el suministro de materiales eléctricos para el mantenimiento de la Planta Física de la Universidad Industrial de Santander y para suministro de personal en misión para la ejecución de proyectos de infraestructura.</t>
    </r>
  </si>
  <si>
    <t>C4. Formación del personal conforme a la competencia requerida para el cargo.</t>
  </si>
  <si>
    <r>
      <t>Conforme a ciertas necesidades del proceso se realizaron capacitaciones coordinadas por el subproceso de Formación de personal.</t>
    </r>
    <r>
      <rPr>
        <b/>
        <sz val="11"/>
        <color rgb="FF000000"/>
        <rFont val="Humanst521 BT"/>
        <family val="2"/>
      </rPr>
      <t xml:space="preserve">
Evidencias:</t>
    </r>
    <r>
      <rPr>
        <sz val="11"/>
        <color rgb="FF000000"/>
        <rFont val="Humanst521 BT"/>
        <family val="2"/>
      </rPr>
      <t xml:space="preserve">
• 001. C4 Soportes de Capacitaciones</t>
    </r>
  </si>
  <si>
    <t xml:space="preserve">C5. Seguimiento a la seguridad del campus de la Sede Barrancabermeja (reuniones seguimiento).        </t>
  </si>
  <si>
    <t xml:space="preserve">Control sede Barrancabermeja </t>
  </si>
  <si>
    <t xml:space="preserve">Hacer seguimiento periódico y análisis de necesidades relacionadas con la seguridad en el campus Universitario </t>
  </si>
  <si>
    <t xml:space="preserve">Desde la Divisón de Planta Fisica a través del contrato de vigilancia se realiza el análisis de las necesidades de seguridad.
Para garantizar su cumplimineto se realiza seguimiento mensual a la convocatoria de seguridad y vigilancia. 
Los informes al contrato de vigilancia y los soportes reposan en el archivo de la División de Planta Física por su volumen e información sensible.  </t>
  </si>
  <si>
    <t xml:space="preserve">
Evidencia:
001. C8 Seg. Contrato seguridad, Actas de supervisión</t>
  </si>
  <si>
    <t>C6. Mecanismos tecnológicos y logísticos de seguridad (Cámaras, talanqueras, torniquetes y/o sistema de ingreso visitantes)</t>
  </si>
  <si>
    <t xml:space="preserve">Se ejecutaron mecanismos logísticos que se rigen por el Manual de Seguridad y Vigilancia - MRF09 </t>
  </si>
  <si>
    <t>C7. Ejecutar plan de formación para el personal de vigilancia externa y/o de planta de la Universidad sobre temas propios de su cargo.</t>
  </si>
  <si>
    <t>Periódicamente la empresa de vigilancia realiza capacitación a su personal y las evidencias son entregadas para la supervisión del contrato
Evidencias:
• 001. C7 Capacitaciones Vigilancia</t>
  </si>
  <si>
    <t>C8. Evaluar mensualmente el servicio de vigilancia prestado por la empresa de seguridad.</t>
  </si>
  <si>
    <r>
      <t xml:space="preserve">Los informes al contrato de vigilancia y los soportes reposan en el archivo de la División de Planta Física por su volumen e información sensible. </t>
    </r>
    <r>
      <rPr>
        <b/>
        <sz val="11"/>
        <color rgb="FF000000"/>
        <rFont val="Humanst521 BT"/>
        <family val="2"/>
      </rPr>
      <t xml:space="preserve">
Evidencia:</t>
    </r>
    <r>
      <rPr>
        <sz val="11"/>
        <color rgb="FF000000"/>
        <rFont val="Humanst521 BT"/>
        <family val="2"/>
      </rPr>
      <t xml:space="preserve">
001. C8 Seg. Contrato seguridad, Actas de supervisión</t>
    </r>
  </si>
  <si>
    <t>C9. Realizar inducción y/o dar a conocer a la comunidad universitaria los protocolos de seguridad implementados en Sede Socorro y Sede Barbosa.</t>
  </si>
  <si>
    <t xml:space="preserve">Control sede Socorro y sede Barbosa </t>
  </si>
  <si>
    <t>C10. Ejecutar plan de formación para el personal de Mantenimiento Físico (Aseo, Jardinería, Carpintería, Soldadura, Pintura, Construcción y Albañilería, Fontanería y/o Electricidad) en temas propios de su cargo.</t>
  </si>
  <si>
    <t xml:space="preserve">Conforme a ciertas necesidades del proceso se realizaron capacitaciones coordinadas por el subproceso de Formación de Personal o SST </t>
  </si>
  <si>
    <t xml:space="preserve">Evidencias:
• 001. C4 Soportes de Capacitaciones
ü Curso de jardinería
ü Redacción de textos
ü Curso de supervisión de contratos
ü Servicio al cliente
ü Negociación colectiva
ü Jornada de reinducción
Capacitación de alturas </t>
  </si>
  <si>
    <t>C11. Módulo de planta física disponible en la Intranet, para realizar seguimiento a las ordenes de trabajo relacionadas con mantenimiento físico.</t>
  </si>
  <si>
    <t xml:space="preserve">Ruta: Intranet- ingresar con usuario y clave personal - Planta Fisica </t>
  </si>
  <si>
    <t>C12. Aplicación adecuada del Estatuto y Reglamentación de contratación en el proceso de selección de Contratistas y Proveedores.</t>
  </si>
  <si>
    <r>
      <t>Seguimiento a la ejecución de contratos:</t>
    </r>
    <r>
      <rPr>
        <b/>
        <sz val="11"/>
        <color rgb="FF000000"/>
        <rFont val="Humanst521 BT"/>
        <family val="2"/>
      </rPr>
      <t xml:space="preserve">
Evidencia:</t>
    </r>
    <r>
      <rPr>
        <sz val="11"/>
        <color rgb="FF000000"/>
        <rFont val="Humanst521 BT"/>
        <family val="2"/>
      </rPr>
      <t xml:space="preserve"> 001.C12-C13 Seg Contratos DPF 2023-2024</t>
    </r>
  </si>
  <si>
    <t xml:space="preserve">Hacer seguimiento periódico a la aplicación del Estatuto y Reglamentación de contratación en la selección de contratistas y proveedores, así como al procedimiento interno de verificación de garantías para la contratación de ordenes de trabajo </t>
  </si>
  <si>
    <t xml:space="preserve">Profesionales de la DPF realizan el seguiminto diario a la documentación que soporta los procesos contractuales y realiza el carge en la plataforma de nuevas versiones.
Adicionalmente, se verifica el presupuesto de asignado y ejecutado de los contratos con el fin de reportarlo a la Sección de Contabilidad. </t>
  </si>
  <si>
    <t>Evidencia:
• 001.C12-C13 Seg Contratos DPF 2023-2025
• 001. C12-C13 Correos a contabilidad 2024
• Documentación de contratos cargados para visualización en Veeduría Ciudadana</t>
  </si>
  <si>
    <t xml:space="preserve">C13. Ejecutar el procedimiento interno en la verificación de las garantías solicitadas para la contratación de órdenes de trabajo. </t>
  </si>
  <si>
    <r>
      <t>Seguimiento a la ejecución de contratos:</t>
    </r>
    <r>
      <rPr>
        <b/>
        <sz val="11"/>
        <color rgb="FF000000"/>
        <rFont val="Humanst521 BT"/>
        <family val="2"/>
      </rPr>
      <t xml:space="preserve">
Evidencia:</t>
    </r>
    <r>
      <rPr>
        <sz val="11"/>
        <color rgb="FF000000"/>
        <rFont val="Humanst521 BT"/>
        <family val="2"/>
      </rPr>
      <t xml:space="preserve"> 001.C12-C13 Seg Contratos DPF 2023-2025
001. C12-C13 Correos a contabilidad 2024</t>
    </r>
  </si>
  <si>
    <t>C14. Manual de especificaciones técnicas para contratistas que ejecutan obras.</t>
  </si>
  <si>
    <t>Manual Especificaciones Técnicas - MRF08</t>
  </si>
  <si>
    <t xml:space="preserve">Sedes regionales </t>
  </si>
  <si>
    <t>C15. Guía de mantenimiento de la red eléctrica</t>
  </si>
  <si>
    <t xml:space="preserve">Guía de mantenimiento red eléctrica - GRF18 </t>
  </si>
  <si>
    <t>C16. Guía de mantenimiento preventivo red hidrosanitaria.</t>
  </si>
  <si>
    <t xml:space="preserve">Guía de Mantenimiento Preventivo Red Hidrosanitaria - GRF17 </t>
  </si>
  <si>
    <t xml:space="preserve">C17. Realizar plan de mantenimiento físico de cada una de las sedes regionales.  </t>
  </si>
  <si>
    <t>C18. Planes de seguridad para la atención de emergencias.</t>
  </si>
  <si>
    <t xml:space="preserve">Control transversal: liderado por la División de Gestión de Talento Humano </t>
  </si>
  <si>
    <t xml:space="preserve">El la DGTH ha realizado simulacros en la sede principal los cuales han sido atendidos y acompañados por la División de Planta Fisica </t>
  </si>
  <si>
    <t xml:space="preserve">Evidencias:
• 001. C18 Simulacros Sede Principal </t>
  </si>
  <si>
    <t>C19. Ejecutar plan de formación de brigadistas de emergencias de las Sedes Principal, Facultad de Salud, Bucarica, Guatiguará, Málaga, Barrancabermeja, Socorro y Barbosa.</t>
  </si>
  <si>
    <t>Conforme a ciertas necesidades del proceso se realizaron capacitaciones coordinadas por el subproceso de Formación de Personal</t>
  </si>
  <si>
    <t xml:space="preserve">Evidencias:
• 001. C4 Soportes de Capacitaciones
ü Jornada de reinducción </t>
  </si>
  <si>
    <t>C20. Desconexión de los elementos electrónicos y eléctricos al finalizar la jornada laboral y/o académica - Sede Barbosa.</t>
  </si>
  <si>
    <t xml:space="preserve">Control sede Barbosa </t>
  </si>
  <si>
    <t xml:space="preserve">Sede Barbosa </t>
  </si>
  <si>
    <t>C21. Realizar inspección de equipos contra incendios de la sede Barbosa.</t>
  </si>
  <si>
    <t>C22. Inducción al personal nuevo y estudiantes de primer semestre.</t>
  </si>
  <si>
    <r>
      <t>Plan entrenamiento y capacitación del segundo semestre  2023 - Enviado por División de Gestión de Talento Humano</t>
    </r>
    <r>
      <rPr>
        <b/>
        <sz val="11"/>
        <color rgb="FF000000"/>
        <rFont val="Humanst521 BT"/>
        <family val="2"/>
      </rPr>
      <t xml:space="preserve">
Evidencia:</t>
    </r>
    <r>
      <rPr>
        <sz val="11"/>
        <color rgb="FF000000"/>
        <rFont val="Humanst521 BT"/>
        <family val="2"/>
      </rPr>
      <t xml:space="preserve"> PlanEntrenamientoCapacitaciones2023-ll
• 001. C4 Soportes de Capacitaciones
ü Jornada de reinducción </t>
    </r>
  </si>
  <si>
    <t>Evidencias:
• 001 R4 R5 R6 Ambiental
PlanEntrenamientoCapacitaciones2023-ll
Carpeta Programa Cultura Ambiental
Eventos ambientales 2023-Sede Barbosa
Ruta de recolección de residuos peligrosos</t>
  </si>
  <si>
    <t>C.23 Ejecución de capacitaciones en los programas del Sistema de Gestión Ambiental a la Comunidad Universitaria.</t>
  </si>
  <si>
    <r>
      <t>Capacitaciones a contratistas y comunidad universitaria</t>
    </r>
    <r>
      <rPr>
        <b/>
        <sz val="11"/>
        <color rgb="FF000000"/>
        <rFont val="Humanst521 BT"/>
        <family val="2"/>
      </rPr>
      <t xml:space="preserve">
Evidencia:</t>
    </r>
    <r>
      <rPr>
        <sz val="11"/>
        <color rgb="FF000000"/>
        <rFont val="Humanst521 BT"/>
        <family val="2"/>
      </rPr>
      <t xml:space="preserve"> Carpeta Programa Cultura Ambiental </t>
    </r>
  </si>
  <si>
    <t>C.24 Sensibilización del personal a través de redes sociales, mailers, publicidad, campañas o acciones ambientales.</t>
  </si>
  <si>
    <r>
      <t>Desarrollo de actividades en cada una de las sedes</t>
    </r>
    <r>
      <rPr>
        <b/>
        <sz val="11"/>
        <color rgb="FF000000"/>
        <rFont val="Humanst521 BT"/>
        <family val="2"/>
      </rPr>
      <t xml:space="preserve">
Evidencia: </t>
    </r>
    <r>
      <rPr>
        <sz val="11"/>
        <color rgb="FF000000"/>
        <rFont val="Humanst521 BT"/>
        <family val="2"/>
      </rPr>
      <t>Eventos ambientales 2023-Sede Barbosa</t>
    </r>
  </si>
  <si>
    <t>C.25 Inspecciones en áreas comunes, laboratorios y áreas administrativas para verificar el cumplimiento de los lineamientos ambientales</t>
  </si>
  <si>
    <r>
      <t>Visitas de laboratorios dura ruta de recolección de residuos peligrosos</t>
    </r>
    <r>
      <rPr>
        <b/>
        <sz val="11"/>
        <color rgb="FF000000"/>
        <rFont val="Humanst521 BT"/>
        <family val="2"/>
      </rPr>
      <t xml:space="preserve">
Evidencia:</t>
    </r>
    <r>
      <rPr>
        <sz val="11"/>
        <color rgb="FF000000"/>
        <rFont val="Humanst521 BT"/>
        <family val="2"/>
      </rPr>
      <t xml:space="preserve"> Ruta de recolección de residuos peligrosos</t>
    </r>
  </si>
  <si>
    <t xml:space="preserve">A través de la convocatoria de aseo se tiene destinado un bedel que apoya las actividades ambientales, incluyendo la ruta de recolección de residuos de la universidad la cual es coordinada por la División de Planta Fisica. </t>
  </si>
  <si>
    <t>Evidencias:
• 001 R4 R5 R6 Ambiental
Ruta de recolección de residuos peligrosos</t>
  </si>
  <si>
    <t>C.26 Matriz de requisitos legales ambientales actualizada</t>
  </si>
  <si>
    <r>
      <t>Documento actualizado</t>
    </r>
    <r>
      <rPr>
        <b/>
        <sz val="11"/>
        <color rgb="FF000000"/>
        <rFont val="Humanst521 BT"/>
        <family val="2"/>
      </rPr>
      <t xml:space="preserve">
Evidencia: </t>
    </r>
    <r>
      <rPr>
        <sz val="11"/>
        <color rgb="FF000000"/>
        <rFont val="Humanst521 BT"/>
        <family val="2"/>
      </rPr>
      <t>FRF.57 Matriz de Requisitos Legales Ambientales</t>
    </r>
  </si>
  <si>
    <t xml:space="preserve">Según los cambios normativos se realiza la actualización de la matriz de requisitos ambientales </t>
  </si>
  <si>
    <t>Evidencias:
• 001 R4 R5 R6 Ambiental
FRF.57 Matriz de Requisitos Legales Ambientales
PlanEntrenamientoCapacitaciones2023-ll
Control transversal, se pone a disposición el canal en caso de PQRDS relacionados con la parte ambiental:  https://www.uis.edu.co/sipqrsPublico/home.seam
Carpeta Programas Especificos</t>
  </si>
  <si>
    <t>C.22 Inducciones al personal nuevo y estudiantes de primer semestre</t>
  </si>
  <si>
    <r>
      <t>Plan entrenamiento y capacitación del segundo semestre  2023 - Enviado por División de Gestión de Talento Humano</t>
    </r>
    <r>
      <rPr>
        <b/>
        <sz val="11"/>
        <color rgb="FF000000"/>
        <rFont val="Humanst521 BT"/>
        <family val="2"/>
      </rPr>
      <t xml:space="preserve">
Evidencia:</t>
    </r>
    <r>
      <rPr>
        <sz val="11"/>
        <color rgb="FF000000"/>
        <rFont val="Humanst521 BT"/>
        <family val="2"/>
      </rPr>
      <t xml:space="preserve"> PlanEntrenamientoCapacitaciones2023-ll</t>
    </r>
  </si>
  <si>
    <t>C.27 Sistema de Quejas y Reclamos</t>
  </si>
  <si>
    <t>Control transversal, se pone a disposición el canal en caso de PQRDS relacionados con la parte ambiental:  https://www.uis.edu.co/sipqrsPublico/home.seam</t>
  </si>
  <si>
    <t>C.28 Programas del SGA</t>
  </si>
  <si>
    <r>
      <t>Actividades asociadas al cumplimiento de programas</t>
    </r>
    <r>
      <rPr>
        <b/>
        <sz val="11"/>
        <color rgb="FF000000"/>
        <rFont val="Humanst521 BT"/>
        <family val="2"/>
      </rPr>
      <t xml:space="preserve">
Evidencia: </t>
    </r>
    <r>
      <rPr>
        <sz val="11"/>
        <color rgb="FF000000"/>
        <rFont val="Humanst521 BT"/>
        <family val="2"/>
      </rPr>
      <t>Carpeta Programas Especificos</t>
    </r>
  </si>
  <si>
    <t>C.29 Inspecciones en áreas comunes, laboratorios y áreas administrativas para verificar el cumplimiento de los lineamientos ambientales</t>
  </si>
  <si>
    <r>
      <t>Visitas de laboratorios dura ruta de recolección de residuos peligrosos</t>
    </r>
    <r>
      <rPr>
        <b/>
        <sz val="11"/>
        <color rgb="FF000000"/>
        <rFont val="Humanst521 BT"/>
        <family val="2"/>
      </rPr>
      <t xml:space="preserve">
Evidencia: </t>
    </r>
    <r>
      <rPr>
        <sz val="11"/>
        <color rgb="FF000000"/>
        <rFont val="Humanst521 BT"/>
        <family val="2"/>
      </rPr>
      <t>Ruta de recolección de residuos peligrosos</t>
    </r>
  </si>
  <si>
    <t>C.30 Formatos del Sistema Gestión Ambiental</t>
  </si>
  <si>
    <r>
      <t>Actualización de documentos</t>
    </r>
    <r>
      <rPr>
        <b/>
        <sz val="11"/>
        <color rgb="FF000000"/>
        <rFont val="Humanst521 BT"/>
        <family val="2"/>
      </rPr>
      <t xml:space="preserve">
Evidencia: </t>
    </r>
    <r>
      <rPr>
        <sz val="11"/>
        <color rgb="FF000000"/>
        <rFont val="Humanst521 BT"/>
        <family val="2"/>
      </rPr>
      <t xml:space="preserve">Información Sistema de Gestión de Calidad </t>
    </r>
  </si>
  <si>
    <t xml:space="preserve">A traves de los programas específicos se cuenta con actividades ambientales las cuales son desarrolladas en el trancrso de la vigencia conforme a los recuros que se vayan asignando. </t>
  </si>
  <si>
    <t xml:space="preserve">Evidencias:
• 001 R4 R5 R6 Ambiental
Carpeta Programas Especificos
 Eventos ambientales 2023-Sede Barrancabermeja </t>
  </si>
  <si>
    <t>C.28 Programas del Sistema de Gestión Ambiental</t>
  </si>
  <si>
    <r>
      <t>Actividades asociadas al cumplimiento de programas</t>
    </r>
    <r>
      <rPr>
        <b/>
        <sz val="11"/>
        <color rgb="FF000000"/>
        <rFont val="Humanst521 BT"/>
        <family val="2"/>
      </rPr>
      <t xml:space="preserve">
Evidencia:</t>
    </r>
    <r>
      <rPr>
        <sz val="11"/>
        <color rgb="FF000000"/>
        <rFont val="Humanst521 BT"/>
        <family val="2"/>
      </rPr>
      <t xml:space="preserve"> Carpeta Programas Especificos</t>
    </r>
  </si>
  <si>
    <t>C.31 Difusión de los programas a través de redes sociales, mailers, publicidad, campañas o acciones ambientales</t>
  </si>
  <si>
    <r>
      <t>Desarrollo de actividades en cada una de las sedes</t>
    </r>
    <r>
      <rPr>
        <b/>
        <sz val="11"/>
        <color rgb="FF000000"/>
        <rFont val="Humanst521 BT"/>
        <family val="2"/>
      </rPr>
      <t xml:space="preserve">
Evidencia:</t>
    </r>
    <r>
      <rPr>
        <sz val="11"/>
        <color rgb="FF000000"/>
        <rFont val="Humanst521 BT"/>
        <family val="2"/>
      </rPr>
      <t xml:space="preserve"> Eventos ambientales 2023-Sede Barrancabermeja</t>
    </r>
  </si>
  <si>
    <t xml:space="preserve">C.32 Vinculación de auxiliar o funcionario operativo para apoyar las capacitaciones y actividades programadas en el Sistema de Gestión Ambiental        </t>
  </si>
  <si>
    <r>
      <t>Vinculación de bedel al Sistema de Gestión Ambiental
Evidencia:</t>
    </r>
    <r>
      <rPr>
        <sz val="11"/>
        <color rgb="FF000000"/>
        <rFont val="Humanst521 BT"/>
        <family val="2"/>
      </rPr>
      <t xml:space="preserve"> Volumen II Especificaciones Tecnicas, página 14
https://www.uis.edu.co/procesos_contratacion/contratacion/detalleProceso.jsp#</t>
    </r>
  </si>
  <si>
    <t>Evidencias:
• 001 R4 R5 R6 Ambiental
Volumen II Especificaciones Tecnicas, página 14
https://www.uis.edu.co/procesos_contratacion/contratacion/detalleProceso.jsp#</t>
  </si>
  <si>
    <t>%Promedio Cumplimiento Acciones</t>
  </si>
  <si>
    <t>SERVICIOS INFORMÁTICOS Y DE TELECOMUNICACIONES</t>
  </si>
  <si>
    <t xml:space="preserve">BIENESTAR ESTUDIANTIL </t>
  </si>
  <si>
    <t>N°</t>
  </si>
  <si>
    <t xml:space="preserve">1. Comité  de Bienestar Universitario Estudiantil elabora y aprueba un cronograma que contiene todas las fechas y actividades del proceso de asignación de los beneficios de Comedores, Residencias estudiantiles y Auxilio de sostenimiento femenino, esta información se publica con anterioridad en los diferentes medios de comunicación institucional </t>
  </si>
  <si>
    <t xml:space="preserve">Acta de Comité de Bienestar Universitario estudiantil y pantallazos de publicidad </t>
  </si>
  <si>
    <t xml:space="preserve">1. Programar jornadas informativas para la comunidad estudiantil, donde se den a conocer los programas y servicios ofrecidos en Bienestar y los requisitos para acceder    </t>
  </si>
  <si>
    <t>En el inicio de semestre la Coordinación Salud realizó la semana de Bienvenida Bienestar, la cual consistió en hacer actividades durante la primera semana del semestre, para dar a conocer los programas y servicios que propende los estilos de vida saludable para el mantenimiento de la salud, además se programa semestralmente una jornada de informativa de beneficios</t>
  </si>
  <si>
    <t xml:space="preserve"> Pantallazo cronograma de actividades masivas CSISDP y publicidad de las jornadas informativas</t>
  </si>
  <si>
    <t>2. Puesta en funcionamiento de una APP para realizar los procesos de inscripción a los programas y servicios ofrecidos por BE</t>
  </si>
  <si>
    <t>Este control no se está implementando, dado que la DTIC decidió dar de baja la APP vigente hasta el año 2023, en este nueva vigencia 2024, se esta desarrollando una nueva versión, la cual será puesta en funcionamiento próximamente</t>
  </si>
  <si>
    <t>3. El Director de BE, la Coordinadora de la CSA y el Auxiliar de servicios de Bienestar cuentan con acceso al Sistema de adjudicación de Comedores</t>
  </si>
  <si>
    <t xml:space="preserve">Actualmente el Director de BE, la Coordinadora de la CSA y los dos Auxiliares de Servicios de Bienestar, cuentan con clave y acceso permanente al sistema de comedores </t>
  </si>
  <si>
    <t>4. Modernización de la infraestructura física y de equipos tecnológicos (si aplica)</t>
  </si>
  <si>
    <t>*Informe resultados proyecto de gestión del llamado digital de pacientes.
*Traslado de fondos  a la División financiera para la compra (evento de subasta División de contratación) de computadores de escritorio para reemplazar equipos obsoletos.
*Contrato compra de compresor odontológico libre de aceite para el servicio de odontología.
*Contrato compra de intercomunicadores dual para las ventanillas de atención de Bienestar Estudiantil.
*Breve informe de Equipos nuevos comprados en la CSA.</t>
  </si>
  <si>
    <t>5. Evaluación de las solicitudes de los estudiantes en el comité de matrículas y comité de Bienestar Estudiantil Estudiantil
Reglamentación de los beneficios, con sus respectivos requisitos y proceso de selección a través de acuerdos del CS</t>
  </si>
  <si>
    <t>Actas del comité se matrículas, donde se reflejan las solicitudes, evacuaciones y respuestas a las solicitudes de los estudiantes en el comité de matrículas</t>
  </si>
  <si>
    <t>6. Verificación en el Sistema de afiliación a la seguridad social, del nivel socioeconómico de los miembros de la Unidad económica familiar de un muestreo de estudiantes que solicitan el beneficio de Reliquidación de Matrícula, en aras de corroborar su condición socioeconómica</t>
  </si>
  <si>
    <t>*Copia del informe del proceso de reliquidación de la matrícula
del primer período académico de 2023 con aplicación en el segundo período académico de 2023 y del Informe del proceso de reliquidación de la matrícula del segundo período académico de 2023 con aplicación en el primer período académico de 2024
*Reporte de caso de reliquidación en donde condensan los registros de la administradora de los recursos generales del sistema de seguridad social en salud Adres, de la unidad familiar.</t>
  </si>
  <si>
    <t xml:space="preserve">7. Asignación de cupos del servicio de comedores mediante la figura de vulnerabilidad académica </t>
  </si>
  <si>
    <t>Copia Acta CBUE donde se revisan los casos de vulnerabilidad para el semestre 2024-1</t>
  </si>
  <si>
    <t>8. No se asignan actividades misionales a auxiliares estudiantiles
Capacitación permanente al personal de la UAA</t>
  </si>
  <si>
    <t>*Acta de la reunión de equipo de trabajo del mes de noviembre 2023; en el tercer punto de la agenda se socializa el tema de nos asignar funciones misionales a los auxiliares estudiantiles
*Cuadro de capacitaciones del año 2023 de la CSISDP y soportes de capacitación de lenguajes de señas colombiana año 2024</t>
  </si>
  <si>
    <t xml:space="preserve">9. Atención de las urgencias de los estudiantes UIS en el Hospital Estudiantil de Santander y el Hospital Psiquiátrico San Camilo </t>
  </si>
  <si>
    <t>Acta de pago parcial en donde se evidencia ejecución del contrato con el Hospital Universitario de Santander; del Hospital San Camilo no hay reportados pagos en el periodo de julio 2023 a la fecha</t>
  </si>
  <si>
    <t>10. Socialización permanente de las guías, programas, protocolos, formatos,  procedimientos, normatividad e instructivos de los diferentes programas y servicios de BE</t>
  </si>
  <si>
    <t>Copia del acta de la reunión de equipo de trabajo del mes de agosto de 2023, donde se socializó el procedimiento de consentimiento informado para atención presencial y remota PBE.36</t>
  </si>
  <si>
    <t>2. Realizar inducción específica relacionada con el cargo a ocupar, para los nuevos funcionarios adscritos a BE</t>
  </si>
  <si>
    <t xml:space="preserve">Cada vez que ingresan médicos internos o personal nuevo a BE se realiza capacitación e inducción al cargo, la cual es dirigida por las coordinadoras y pares de los nuevos funcionarios </t>
  </si>
  <si>
    <t xml:space="preserve">Copia de la programación de capacitación para médicos de rotación y el registro de asistencia y copia de la agenda de profesionales donde se evidencia que dictan capacitación a sus pares, que se vinculan a BE </t>
  </si>
  <si>
    <t>11. Cumplimiento de las actividades descritas en los programas de BPM, documentados en la CSA</t>
  </si>
  <si>
    <t xml:space="preserve">Pantallazo de las carpetas donde reposa la información de BPM </t>
  </si>
  <si>
    <t>12. Cumplimiento a los documentos IBE.14 instructivo de semaforización de medicamentos y dispositivos médicos y GBE.42 guía de manejo de medicamentos y dispositivos médicos vencidos y/o deteriorados</t>
  </si>
  <si>
    <t xml:space="preserve">Evidencias fotográficas de la farmacia Bienestar Estudiantil </t>
  </si>
  <si>
    <t>13. Actualización constante de los contratos interadministrativos con las Instituciones Prestadoras de Servicios de salud para los estudiantes (HUS - HPSC) y renovación oportuna de la póliza de accidentes estudiantiles</t>
  </si>
  <si>
    <t>Minutas de prorrogas para el 2024 Hospital Universitario de Santander y Hospital Psiquiátrico San Camilo y la minuta del contrato para las pólizas de accidentes personales con la aseguradora Solidaria de Colombia.</t>
  </si>
  <si>
    <t>14. Apoyo a las diferentes Unidades Académicas de la Universidad, generando espacios para la rotación de estudiantes en práctica de Medicina, Enfermería, Ingeniería,  Fisioterapia, Nutrición, Trabajo Social, etc.</t>
  </si>
  <si>
    <t>Soporte de solicitud de prácticas de fisioterapia, nutrición, enfermería y rotación de médicos internos.
Enlaces con los informes de rotación en Nutrición CSA:
https://drive.google.com/drive/folders/1GtlJj371ysaUZryAuk2sAcdqLeZ4yZV8?usp=drive_link
https://drive.google.com/drive/folders/1swwdF_TcnHlUEtjJFNEEMih2QHtqW9YI?usp=sharing
https://drive.google.com/drive/folders/1GtlJj371ysaUZryAuk2sAcdqLeZ4yZV8?usp=drive_link
https://drive.google.com/drive/folders/1swwdF_TcnHlUEtjJFNEEMih2QHtqW9YI?usp=sharing</t>
  </si>
  <si>
    <t>3. Acompañar y dar apoyo a los estudiantes que realizan  proyectos de grado (si aplica)</t>
  </si>
  <si>
    <t xml:space="preserve">No se realizaron proyectos de grado en BE durante el periodo de tiempo reportado  </t>
  </si>
  <si>
    <t>15. Aplicación del Estatuto de contratación de la UIS</t>
  </si>
  <si>
    <t>Se adjunta proceso precontractual de la OPS 2024000401</t>
  </si>
  <si>
    <t>4. Realizar durante la ejecución de los contratos de suministro de alimentos de medio y mayor riesgo en salud pública, visita de inspección del cumplimiento de las Buenas Prácticas de Manufactura</t>
  </si>
  <si>
    <t>La Coordinadora y profesional de apoyo de la CSA realizan vistas programadas durante la ejecución de los contratos de alimentos suscritos por esta UAA , con el animo de validar el cumplimiento de BPM</t>
  </si>
  <si>
    <t>Copia de los informes de visita a las empresas:
-Neofrut - Pulpas de fruta;
-Pesquera – Pescados, mariscos, Precocidos;
-Prosocec - Abarrotes
-Rapifritos - Productos de lonchería
-Salsan - Salsamentaría</t>
  </si>
  <si>
    <t>16. Uso de los sistemas de información de BE</t>
  </si>
  <si>
    <t>Pantallazos uso del sistema SIMSIS</t>
  </si>
  <si>
    <t>5. Gestionar recursos para el diseño e implementación de sistemas de información requeridos para el buen funcionamiento de los programas y servicios de BE (si aplica)</t>
  </si>
  <si>
    <t xml:space="preserve">No se implementaron nuevos sistemas de información en BE durante el periodo de tiempo reportado </t>
  </si>
  <si>
    <t>6. Solicitudes de actualización, mantenimiento y mejoras de los sistemas de información existentes en BE (si aplica)</t>
  </si>
  <si>
    <t>Por medio de la mesa de ayuda se colocaron varios tickets, con el fin de hacer ajustes y mejoras al sistema de información UIS</t>
  </si>
  <si>
    <t>Pantallazo de algunas solicitudes registradas a través de la mesa de ayuda</t>
  </si>
  <si>
    <t>17. Uso del software SIMSIS II para la conservación y custodia de la información de las Historias Clínicas de los estudiantes</t>
  </si>
  <si>
    <t>7. Hacer el seguimiento de la realización de Backup periódicos de la información de la Coordinación Salud y PEP que esta a cargo de la DSI</t>
  </si>
  <si>
    <t>El backup de los sistemas de información es realizada periódicamente por la DTIC, mientras que la información de los computadores de los funcionarios de BE es almacenada en OneDrive o guardada en un disco duro</t>
  </si>
  <si>
    <t xml:space="preserve">*Registro de los funcionarios de la CSISDP que realizaron backup de la información de sus computadores en diciembre de 2023
*Copia del correo remitido por DTIC donde se evidencia la realización de backup con normalidad de los sistemas de información de BE </t>
  </si>
  <si>
    <t>18. Gestión oportuna de los recursos económicos para cubrir los programas y servicios de Bienestar</t>
  </si>
  <si>
    <t>Pantallazo del SIF donde se evidencian ingresos al fondo 7073 por concepto de exámenes de ingreso, el fondo de especiales de la Coordinación de Servicios de Salud, soporta gran parte de la operatividad del Servicio, con el fin de prestar un servicio de calidad</t>
  </si>
  <si>
    <t>19. Modernización de la infraestructura física y de equipos tecnológicos (si aplica)</t>
  </si>
  <si>
    <t>20. Cronograma de mantenimiento preventivo anual para los equipos de la UAA.
Elaboración de los contratos de mantenimiento correctivo anual (si aplica) o solicitudes a la División de Mantenimiento Tecnológico</t>
  </si>
  <si>
    <t>Copia del cronograma de mantenimiento preventivo y de algunos informes de mantenimientos realizados</t>
  </si>
  <si>
    <t>8. Gestionar cuando sea necesario, los recursos suficientes para la realización de mantenimientos preventivos o correctivos a  la maquinaria y equipos con criticidad alta de Bienestar Estudiantil</t>
  </si>
  <si>
    <t xml:space="preserve">Durante el primer semestre de 2024 se solicitó de la apertura del plan a anual de adquisiciones, para poder realizar un contrato de mantenimiento correctivo al sistema de extracción principal del servicio de comedores, recursos que fueron gestionados y adjudicados por la Vicerrectoría administrativa de la Universidad </t>
  </si>
  <si>
    <t xml:space="preserve">Copia de correo electrónico enviado a contratación </t>
  </si>
  <si>
    <t>9. Verificar periódicamente el cumplimiento oportuno del cronograma de mantenimiento preventivo de los equipos con criticidad alta en Bienestar Estudiantil</t>
  </si>
  <si>
    <t>Durante el año 2023 se realizó el mantenimiento y calibración de equipos conforme a lo planeado en el FRT.04</t>
  </si>
  <si>
    <t>Excel con el cronograma de mantenimiento y calibración, incluyendo la fecha de ejecución y archivo pdf con el soporte de los mantenimientos</t>
  </si>
  <si>
    <t>21. Análisis de las observaciones descritas por los usuarios de los programas y servicios ofertados por BE, en las encuestas de satisfacción del proceso</t>
  </si>
  <si>
    <t>Copia de un Acta de Grupo Primario de Calidad de 2024, donde se revisaron las encuestas de satisfacción del proceso, para el cuarto trimestre de 2023</t>
  </si>
  <si>
    <t xml:space="preserve">22. Uso de los canales de comunicación UIS y de Bienestar para mantener informados a los estudiantes </t>
  </si>
  <si>
    <t xml:space="preserve">Pantallazo del Instagram de BE, Facebook y pagina web de la UIS, donde se evidencia la publicación constante de los programas y servicios ofertados por BE a la Comunidad estudiantil  </t>
  </si>
  <si>
    <t>10. Programar jornadas informativas para la comunidad estudiantil, donde se den a conocer los programas y servicios ofrecidos en Bienestar y los requisitos para acceder</t>
  </si>
  <si>
    <t xml:space="preserve">23. Prestación de los servicios de atención en salud y programas educativo preventivos a través de plataformas virtuales como Zoom y Microsoft Teams </t>
  </si>
  <si>
    <t xml:space="preserve">Pantallazo de eventos realizados por plataformas digitales  </t>
  </si>
  <si>
    <t>11. Incentivar la participación de los estudiantes de la Universidad en los programas educativo preventivos y de atención en salud ofertados por la CSISDP</t>
  </si>
  <si>
    <t>Con el fin de incentivar la participación de los estudiantes UIS, el personal en salud con autorización de la Coordinación, realizó jornadas extramurales con el fin de lograr llegar a más estudiantes con los programas y servicios de la CSISDP, como, por ejemplo: estrategia Bienestar a la escuela, actividades en la biblioteca central, actividades en la entrada del edificio de Bienestar Estudiantil y demás</t>
  </si>
  <si>
    <t>Publicidad y fotos de las actividades</t>
  </si>
  <si>
    <t>24. Actualización periódica del Listado Maestro de Documentos Externos y divulgación de las normas</t>
  </si>
  <si>
    <t>Copia de la última actualización del LMDE de BE</t>
  </si>
  <si>
    <t>12. Elaborar y ejecutar un plan detallado de trabajo para la actualización documental de BE</t>
  </si>
  <si>
    <t>La Coordinación de Servicios Integrales de Salud y Desarrollo Psicosocial y la Coordinación de Servicios de Alimentación, planearon y asignaron los diferentes documentos del SGC (guías, formatos, procedimientos, manuales), a los funcionarios y contratistas de la UAA, teniendo en cuenta su expertica y práctica dentro de las funciones y/o actividades</t>
  </si>
  <si>
    <t>Documento con copia de los correos remitidos por las líderes de los subprocesos, con la distribución de documentos para revisar y copia del plan de actualización de documentos del SGC para 2024</t>
  </si>
  <si>
    <t>25. Cumplimiento de los procedimientos establecidos por la División de Gestión de Talento Humano para la contratación del personal</t>
  </si>
  <si>
    <t xml:space="preserve">Copia de documentos solicitados por la DGTH y debidamente diligenciados por BE, para la contratación de personal </t>
  </si>
  <si>
    <t>26. Capacitación continua para todos los funcionarios de la UAA</t>
  </si>
  <si>
    <t>Cuadro de capacitaciones del año 2023 de la CSISDP y soportes de capacitación de lenguajes de señas colombiana año 2024</t>
  </si>
  <si>
    <t xml:space="preserve">13. Realizar reuniones de Grupo primario de calidad y reuniones de calidad en las Coordinaciones  </t>
  </si>
  <si>
    <t xml:space="preserve">Mensualmente se realizan reuniones en la CSISDP con todo el equipo de trabajo  y reuniones de grupo primario de calidad </t>
  </si>
  <si>
    <t xml:space="preserve">*Presentación en PowerPoint donde se evidencia el orden del día e información de las siguientes reuniones de la CSISDP
*Acta y firma de asistencia como soporte de la realización de una reunión de la CSISDP
*Acta de grupo primario de calidad </t>
  </si>
  <si>
    <t>27. Revisión constante del Sistema de PQRDSR de la Universidad y establecimiento de Acciones de mejora o correctivas (si aplica)</t>
  </si>
  <si>
    <t>Pantallazo de algunos correos dando respuesta a quejas y pantallazo del sistema de PQRDSR, donde se evidencia la ausencia de solicitudes en trámite</t>
  </si>
  <si>
    <t xml:space="preserve">Hurto de dinero o productos de la CSA </t>
  </si>
  <si>
    <t>28. Cumplimiento de lo establecido en el procedimiento ingresos por caja de los puntos de venta de la cafetería de Bienestar Estudiantil PBE.24</t>
  </si>
  <si>
    <t>14. Socializar con los nuevos empleados contratados para el manejo de dinero de las cafeterías, el procedimiento PBE.24</t>
  </si>
  <si>
    <t>Una vez ingresan nuevos funcionarios a la CSA se realiza inducción al cargo y si manejan dinero de cajas se les socializa el  PBE.24</t>
  </si>
  <si>
    <t xml:space="preserve">Copia del formato FTH.33 con la lista de asistentes a la socialización </t>
  </si>
  <si>
    <t>29. Entrega de informes de productos perdidos a la División de Planta Física y la Sección de Inventarios</t>
  </si>
  <si>
    <t xml:space="preserve">15. Realizar inventarios periódicos a una muestra aleatoria de productos a cada uno de los puntos de venta de las cafeterías de la CSA </t>
  </si>
  <si>
    <t xml:space="preserve">16. Realizar inventarios a un muestreo de productos en bodega  </t>
  </si>
  <si>
    <t>Mensualmente se realiza revisión del inventario de bodega en la CSA</t>
  </si>
  <si>
    <t xml:space="preserve">Archivos en Excel con los inventarios realizados </t>
  </si>
  <si>
    <t>30. Entrega a la Sección de Inventarios UIS, del inventario final anual que contenga los ítems: elemento, unidad, cantidad y valor comercial de los productos ubicados en las Bodegas y Cafeterías</t>
  </si>
  <si>
    <t xml:space="preserve">17. Efectuar arqueos sorpresa de ventas por parte de la Coordinación de Servicios de Alimentación a cada uno de los puntos de venta de las cafeterías de la CSA  </t>
  </si>
  <si>
    <t xml:space="preserve">Periódicamente el profesional de la CSA encargado de las cafeterías realiza arqueos sorpresa en aras de identificar faltantes o sobrantes en las cajas  </t>
  </si>
  <si>
    <t xml:space="preserve">Muestra de arqueos realizados en la CSA  </t>
  </si>
  <si>
    <t xml:space="preserve">31. Reporte de las no conformidades del sistema de cafeterías o el incumplimiento del PBE.24, a las UAA pertinentes </t>
  </si>
  <si>
    <t xml:space="preserve">18. Solicitar a la Dirección de Control Interno y Evaluación de Gestión, la realización de arqueos sorpresa a cada uno de los puntos de venta de las Cafeterías de la CSA  </t>
  </si>
  <si>
    <t xml:space="preserve">Desde la CSA se solicita periódicamente a la DCIEG la realización de arqueos para verificar la existencia y hacer la valoración de los controles que permiten la contabilización precisa del dinero recibido y su correspondencia con el efectivo disponible en caja, de manera que se cuenten con los mecanismos para asegurar su adecuada gestión </t>
  </si>
  <si>
    <t xml:space="preserve">Copia de correos cruzados con la DCIEG, relacionados con los arqueos y copia de un informe </t>
  </si>
  <si>
    <t>32. Comunicación permanente por parte de los Supervisores de contratos, hacia los proveedores que incumplen las especificaciones técnicas contractuales</t>
  </si>
  <si>
    <t>Copia de comunicaciones sostenidas entre supervisores de contratos y proveedores de BE</t>
  </si>
  <si>
    <t xml:space="preserve">19. Diligenciar el formato de devoluciones y eventualidades, de esta manera se apoyará a los supervisores de contratos en la labor de supervisión </t>
  </si>
  <si>
    <t xml:space="preserve">Cada vez que se reciben insumos en la CSA que no cumplen con las especificaciones requeridas, se diligencia el formato FBE.47 y se hace la respectiva devolución </t>
  </si>
  <si>
    <t>Copia de formatos FBE.47 debidamente diligenciados</t>
  </si>
  <si>
    <t>33. Actualización y reforzamiento anual de los conocimientos sobre Buenas prácticas de manipulación de alimentos</t>
  </si>
  <si>
    <t>20. Realizar una inducción específica relacionada con el cargo a ocupar, para los nuevos funcionarios adscritos a BE</t>
  </si>
  <si>
    <t xml:space="preserve">34. 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</si>
  <si>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Copia del formato FBE.78 debidamente diligenciado</t>
  </si>
  <si>
    <t xml:space="preserve">21. Verificar las practicas de almacenamiento seguro por parte del personal encargado </t>
  </si>
  <si>
    <t>35. Cumplimiento del cronograma de muestreo microbiológico anual a alimentos, superficies, ambientes, agua y manipuladores de alimentos, descrito en el formato FBE.137</t>
  </si>
  <si>
    <t>Copia del formato FBE.137 debidamente diligenciado</t>
  </si>
  <si>
    <t>36. Actualización del carné de manipulación de alimentos de los funcionarios adscritos a la CSA</t>
  </si>
  <si>
    <t>PDF de los carnets actualizados y lista en Excel de los mismos</t>
  </si>
  <si>
    <t>22. Realizar jornadas de limpieza profunda y organización de bodegas de la CSA</t>
  </si>
  <si>
    <t>Problemas de salud y ambientales por la inadecuada disposición de los sobrantes de los servicios de alimentación</t>
  </si>
  <si>
    <t xml:space="preserve">23. Realizar campañas orientadas a fortalecer el consumo responsable de alimentos  </t>
  </si>
  <si>
    <t xml:space="preserve">37. Mantenimiento anual a la caldera de la CSA, por parte de la empresa ARC Ingeniería
Información oportuna y veraz a la División de Planta Física para que realicen cualquier ajuste o arreglo menor </t>
  </si>
  <si>
    <t>Copia del informe de mantenimiento de la caldera, realizado en diciembre de 2023
Correo enviado a DPF sobre las reparaciones</t>
  </si>
  <si>
    <t>38. Ajustes en la prestación de los programas y servicios, que permitan su entrega (si aplica)</t>
  </si>
  <si>
    <t>Pantallazo de la publicidad donde se informa la prestación de PyS de manera remota (temporalmente)</t>
  </si>
  <si>
    <t>24. Ajustar si es posible, la forma como se entregan los programas y servicios ofrecidos por BE a la Comunidad Estudiantil</t>
  </si>
  <si>
    <t>Con el fin de mejorar la oferta de programas y servicios de la CSISDP se realizó una acción de mejora con el objeto: Estandarizar la elaboración de agenda asistencial y no asistencial profesional, con el fin de optimizar y ampliar en días la asignación de citas y brindar mayor cobertura a la comunidad estudiantil UIS</t>
  </si>
  <si>
    <t>*Pantallazo de la Acción de mejora
*Copia de las directrices y ajustes permanentes en la prestación de PyS de BE
*Pantallazo de la publicidad donde se informa la prestación de PyS de manera remota (temporalmente)</t>
  </si>
  <si>
    <t>25. Gestionar y apoyar procesos de asignación de recursos para estudiantes UIS, tales como Jóvenes en Acción, Becas para matricula o manutención ofertadas por entidades externas, etc.</t>
  </si>
  <si>
    <t xml:space="preserve">Actualmente desde Bienestar Estudiantil se da apoyo a la divulgación de información entre la  comunidad estudiantil, del programa estatal Renta Joven, si mismo se han gestionado y apoyado procesos de becas con empresas como: Marval SAS, Fundación Banco de Bogotá y Fundación Grupo Bancolombia. </t>
  </si>
  <si>
    <t xml:space="preserve">Pantallazos de las notas periodísticas que ha publicado Bienestar en las redes sociales y pagina web de la UIS, informando sobre este tipo de procesos: convocatorias, beneficiarios, etc. </t>
  </si>
  <si>
    <t xml:space="preserve">GESTIÓN CULTURAL </t>
  </si>
  <si>
    <t>Primero, habría una reducción en la variedad de actividades disponibles, limitando las opciones para la comunidad universitaria y el público en general. Esto podría llevar a una menor participación e interés por parte de estudiantes, profesores y la comunidad, afectando el ambiente cultural de la universidad y su imagen institucional. Además, la disminución de eventos impactaría negativamente el desarrollo integral de los estudiantes y podría resultar en la pérdida de aliados y patrocinadores, afectando el presupuesto destinado a actividades culturales. Finalmente, los espacios y recursos destinados a estos eventos quedarían infrautilizados, desaprovechando inversiones realizadas.</t>
  </si>
  <si>
    <t>Evidencias_Controles_Mapa_Riesgos.docx</t>
  </si>
  <si>
    <t>Diversificar y ampliar la red de aliados para la programación cultural de la UIS implica colaborar con diversas entidades como comunidades locales, otras instituciones educativas, empresas privadas, y organismos públicos. Esta estrategia busca enriquecer la oferta cultural, llegar a una audiencia más amplia, y asegurar la sostenibilidad e innovación en las actividades culturales. Esto se logra mediante convenios, eventos conjuntos, y el intercambio de recursos, beneficiando a la comunidad universitaria y fortaleciendo la conexión con la sociedad.</t>
  </si>
  <si>
    <t>https://mailuis-my.sharepoint.com/:f:/g/personal/direcge8_uis_edu_co/Es9c_j_z2klHjPvHPO6btQ8Bq1C5ugOHIb6u1KRqy_esuA?e=ttPWGG</t>
  </si>
  <si>
    <t>Una menor asistencia podría percibirse externamente como falta de apoyo y compromiso institucional hacia las artes y la cultura, afectando la imagen pública de la UIS. Esto podría tener repercusiones en la atracción de nuevos talentos y en la capacidad de establecer alianzas estratégicas con otras instituciones y patrocinadores.
Económicamente, la disminución en la asistencia también impactaría el presupuesto destinado a eventos culturales, haciendo más difícil la obtención de fondos y recursos necesarios para sostener y expandir las iniciativas culturales de la universidad.</t>
  </si>
  <si>
    <t xml:space="preserve">Divulgación de los eventos dependiendo de la necesidad del mercado que se busca atender. (Sede Bucaramanga)           </t>
  </si>
  <si>
    <t>Mejorar el conocimiento del consumidor a través de encuestas y sondeos.</t>
  </si>
  <si>
    <t xml:space="preserve">Esta acción implica recolectar y analizar datos directamente de los usuarios para comprender mejor sus necesidades, preferencias y comportamientos. Esta estrategia permite a la Direccion cultural ajustar sus servicios, programas y comunicaciones de manera más efectiva, aumentando la satisfacción del usuario y mejorando la toma de decisiones. </t>
  </si>
  <si>
    <t>https://mailuis-my.sharepoint.com/:f:/g/personal/direcge8_uis_edu_co/Eq5TdCTC-e1Mo34-Wysy1RIBVhgtduyzxA9kPBERPrsqwg?e=c9ICzi</t>
  </si>
  <si>
    <t>Esta accion implica utilizar diversas plataformas para comunicar información relevante. Esto incluye canales oficiales de la UIS como su sitio web así como redes sociales como Facebook, WhatsApp e Instagram. Al aprovechar estas herramientas, Direccion Cultural puede llegar a un público más amplio y diverso, asegurando que la información llegue de manera rápida y efectiva a estudiantes, profesores, y la comunidad en general, mejorando la visibilidad y el impacto de sus iniciativas y eventos.</t>
  </si>
  <si>
    <t>https://mailuis-my.sharepoint.com/:f:/g/personal/direcge8_uis_edu_co/EukHZv5qsqtKkAnKKo_mMJEBwiDEVnw9NnlIHvHqzO0aSg?e=11BkTb</t>
  </si>
  <si>
    <t xml:space="preserve">Calendario cultural actualizado en cada una de las sedes. (Sede Málaga, Sede Barbosa, Sede Socorro, Sede Barrancabermeja, Sede Bucaramanga)  </t>
  </si>
  <si>
    <t>COMUNICACIONES</t>
  </si>
  <si>
    <t xml:space="preserve">Los equipos prensa y televisión se conectaron a las tomas de corriente que protegen ante cualquier descarga eléctrica y en el caso de los trasmisores de las emisoras cuentan con puestas a tierra.
Los equipos de las dirección de comunicaciones están incluidos dentro del plan de mantenimiento preventivo. </t>
  </si>
  <si>
    <t xml:space="preserve">Constancia de mantenimiento realizados </t>
  </si>
  <si>
    <t>Se realizaron los mantenimientos programados para algunos equipos en el mes de junio. Los demás equipos se reprogramaron para el mes de julio, según lo dispuesto por el técnico de Mantenimiento.
Se adjunta un informe de los mantenimientos realizados hasta la fecha.</t>
  </si>
  <si>
    <t xml:space="preserve">Renovar equipos equipos especializados para Televisión, redes sociales y Emisoras UIS </t>
  </si>
  <si>
    <t xml:space="preserve">En el mes de noviembre 2023 Se realizaron cotizaciones para la compra de unos elementos como: DRON, Cámara, lente, micrófono de solapa y batería y en el mes de mayo 2024 Kit para cámara, equipo de cómputo MACBOOK y adaptadores de red y multipuertos. </t>
  </si>
  <si>
    <t>Adquirir equipos especializados para Televisión 
(Baterias y tarjetas )</t>
  </si>
  <si>
    <t>Ordenes de compra: 2024000298, 2023000964</t>
  </si>
  <si>
    <t>Copia de la Orden de Compra</t>
  </si>
  <si>
    <t xml:space="preserve">Se gestiono con la División de Mantenimiento Tecnológico el contrato Orden de Prestación de Servicios No 2024000162 para el mantenimiento de los equipos ubicados en las emisoras UIS.  </t>
  </si>
  <si>
    <t xml:space="preserve">Se están realizando los mantenimientos en las emisoras UIS </t>
  </si>
  <si>
    <t xml:space="preserve">Copia de mantenimiento desarrollados </t>
  </si>
  <si>
    <t xml:space="preserve">El contenido que es desarrollado por la Dirección de Comunicaciones es revisado antes de ser publicado en los diferentes canales de comunicación. </t>
  </si>
  <si>
    <t xml:space="preserve">Capacitación sobre inteligencia artificial dictada por Juan Carlos Mejía Llano. </t>
  </si>
  <si>
    <t xml:space="preserve">Informe de la capacitación desarrollada el 9 de febrero 2024 </t>
  </si>
  <si>
    <t>Se gestiono la capacitación orientada a los profesionales de la Dirección de Comunicaciones sobre inteligencia artificial. Mediante OPS 2024000469</t>
  </si>
  <si>
    <t>Programas de Gestión aprobados 2023 Y 2024</t>
  </si>
  <si>
    <t xml:space="preserve">Se desarrollaron los productos propuesto en los programas de gestión para el año 2023 y en el año 2024 se esta trabajando en el desarrollo de los contenidos </t>
  </si>
  <si>
    <t>Evidencias de los programas de gestión a diciembre 2023 y primer informe del 2024</t>
  </si>
  <si>
    <t>Se está gestionando ante la alta dirección la adquisición de un equipo robusto para el almacenamiento de información dentro del proyecto de televisión. Mientras se autorizan los recursos, se realizaron compras de discos extraíbles para permitir el almacenamiento necesario.</t>
  </si>
  <si>
    <t>Adquisición de equipos que permitan el mejoramiento y la conservación de los archivos de Televisión.</t>
  </si>
  <si>
    <t xml:space="preserve">Se realizo compra de siete discos extraíbles se pueden evidenciar en la orden de compra No. 2024000298   </t>
  </si>
  <si>
    <t>orden de compra No. 2024000298</t>
  </si>
  <si>
    <t>Sistema escalable para el almacenamiento y conservación de los archivos de la fonoteca.</t>
  </si>
  <si>
    <t xml:space="preserve">En la actualidad se cuenta con el equipo escalable en el que paulatinamente se realiza el traslado de la información que se desarrolla en las Emisoras UIS </t>
  </si>
  <si>
    <t>Se continúa realizando el traslado de la información al equipo escalable con el que cuenta las Emisoras UIS y se está organizando los audios sonoros que se trabajan durante el 2024</t>
  </si>
  <si>
    <t>la información se encuentra en el equipo escalable.</t>
  </si>
  <si>
    <t>Desde la Dirección de Comunicaciones, nos dedicamos a apoyar a las distintas Unidades Académico Administrativas en el desarrollo de diversas piezas y en la revisión de contenidos que llevan el logotipo de la UIS, lo que permite mantener y cuidar la imagen institucional.</t>
  </si>
  <si>
    <t>El manual de identidad está disponible en la página web de la UIS, lo que ha permitido que sea accesible para diversos públicos. Además, se han publicado los archivos editables del logosimbolo. Por otra parte, se trabajó en la actualización del Manual de Identidad Visual de la Universidad Industrial de Santander (UIS) conforme a lo establecido en la Ley 2345 de 2023, conocida como “Chao Marcas”.</t>
  </si>
  <si>
    <t>Se adjuntan algunos correos en los que se apoyo en revisar los diseños y se adjunta la presentación realizada sobre la adaptación del Manual de Identidad Visual Corporativo, de acuerdo con lo establecido en la Ley 2345 de 2003, conocida como Ley Chao Marcas.</t>
  </si>
  <si>
    <t>RIESGO</t>
  </si>
  <si>
    <t>¿El riesgo se ha materializado?</t>
  </si>
  <si>
    <t xml:space="preserve">Controles existentes por riesgo </t>
  </si>
  <si>
    <t>¿Los controles se están ejecutando?</t>
  </si>
  <si>
    <t xml:space="preserve">Si </t>
  </si>
  <si>
    <t xml:space="preserve">Baja participación de la comunidad trabajadora UIS en las actividades de bienestar y demás acciones de desarrollo humano organizacional </t>
  </si>
  <si>
    <t>Planeación por evento institucional</t>
  </si>
  <si>
    <t>Evaluaciones de desempeño implementadas por los jefes de cada UAA a sus funcionarios.</t>
  </si>
  <si>
    <t>Revisión detallada de las evaluaciones de reacción.
Planeación horaria para las capacitaciones.</t>
  </si>
  <si>
    <t xml:space="preserve">
Alerta del sistema de información en la liquidación mensual de las nóminas y seguridad social en estado de pre nómina.
Revisión, en prenómina, de las novedades incluidas en el mes y de los valores resumen.
</t>
  </si>
  <si>
    <t xml:space="preserve">
Realización de una circular informativa dirigida a las entidades  externas, con envío cada 6 meses, donde se informe la fecha límite de reporte de descuentos.
</t>
  </si>
  <si>
    <t xml:space="preserve">GESTIÓN DOCUMENTAL </t>
  </si>
  <si>
    <t>Procedimiento de Correspondencia Despachada PGD.04</t>
  </si>
  <si>
    <t>El procedimiento PGD.04 se aplica en la Ventanilla Única para verificar el cumplimiento de los lineamientos para despacho de correspondencia.
https://www.uis.edu.co/intranet/calidad/documentos/gestion_documental/PROCEDIMIENTOS/PGD.04.pdf</t>
  </si>
  <si>
    <t>La capacitación "Ventanilla Virtual" estaba programada para el día 12 de junio de 2024 según Plan de Formación de la Universidad, el cual se estaba llevando a cabalidad en total normalidad, pero por inconvenientes asociados al paro estudiantil se recibió orden de evacuación por parte del Vicerrector Administrativo Gerardo Latorre. Actualmente se está a la espera de reprogramar de la capacitación.</t>
  </si>
  <si>
    <t>Acción 1
Invitación a todas UAA y Sedes
Programación capacitación Formación de Personal</t>
  </si>
  <si>
    <t>Procedimiento de Correspondencia Recibida PGD.03</t>
  </si>
  <si>
    <t>El procedimiento PGD.03 se aplica en la Ventanilla Única para verificar el cumplimiento de los lineamientos para recepción de correspondencia
https://www.uis.edu.co/intranet/calidad/documentos/gestion_documental/PROCEDIMIENTOS/PGD.03.pdf</t>
  </si>
  <si>
    <t>Control de Correos Recibidos FGD.05</t>
  </si>
  <si>
    <t>Evidencia 1 - FGD.05</t>
  </si>
  <si>
    <t>Entrega de Recomendados FGD.06</t>
  </si>
  <si>
    <t>Evidencia 2 - FGD.06</t>
  </si>
  <si>
    <t>Envío de Correspondencia FGD.08</t>
  </si>
  <si>
    <t>Evidencia 3 - FGD.08</t>
  </si>
  <si>
    <t>Correspondencia Externa devuelta por Empresas de Mensajería FGD.25</t>
  </si>
  <si>
    <t>Evidencia 4 - FGD.25</t>
  </si>
  <si>
    <t xml:space="preserve">Entrega de copias correspondencia despachada FGD.41
</t>
  </si>
  <si>
    <t>Evidencia 5 - FGD.41</t>
  </si>
  <si>
    <t xml:space="preserve">Las tarifas de mensajería correspondientes a la vigencia 2024 se encuentran actualizadas en la página web institucional </t>
  </si>
  <si>
    <t>Enlace página web institucional 2024:https://uis.edu.co/uis-gestion-documental-es/#servicios-archivisticos-tarifas</t>
  </si>
  <si>
    <t>Solicitud Consulta de Documentos Radicados FGD.48</t>
  </si>
  <si>
    <t>Evidencia 6 - FGD.48 - Durante la vigencia no se presentaron solicitudes de documentos radicados</t>
  </si>
  <si>
    <t>Formato Control de Ventanilla Virtual FGD.53</t>
  </si>
  <si>
    <t>Evidencia 7 - FGD.53</t>
  </si>
  <si>
    <t>Fallas en la gestión de Organización Documental al no aplicar adecuadamente las Tablas de Retención Documental tanto en soporte físico como electrónico.</t>
  </si>
  <si>
    <t>Instructivo para la Organización de Archivos de Gestión IGD.01</t>
  </si>
  <si>
    <t>Las UAA aplican el Instructivo IGD.01 para organizar sus archivos de gestión y preparar las Transferencias Documentales a Archivo Central
https://www.uis.edu.co/intranet/calidad/documentos/gestion_documental/instructivos/IGD.01.pdf</t>
  </si>
  <si>
    <t>El Plan de Capacitación sobre Organización de Archivos de Gestión en Soporte Digital e Híbrido a todas las UAA y Sedes de la Universidad se realizó el pasado 13 de julio de 2023 de acuerdo al Plan de Formación, el tema también fue tratado en la capacitación de Políticas de Seguridad y Privacidad de la Información realizada el 19 de junio de 2024</t>
  </si>
  <si>
    <t>Acción 3
Presentación
Invitación a todas UAA y Sedes
Programación capacitación Formación de Personal
Remisión material de apoyo</t>
  </si>
  <si>
    <t>Tablas de Retención Documental actualizadas por las UAA.</t>
  </si>
  <si>
    <t>https://www.uis.edu.co/intranet/calidad/documentos/gestion_documental/instructivos/IGD.01.pdf</t>
  </si>
  <si>
    <t>Hoja de Control de Documentos FGD.42</t>
  </si>
  <si>
    <t>Evidencia 8 - FGD.42</t>
  </si>
  <si>
    <t>Capacitación y asesoramiento a las UAA sobre la Organización de Archivos de Gestión</t>
  </si>
  <si>
    <t>Evidencia 9 - FGD.14</t>
  </si>
  <si>
    <t>Utilización del software Docuware para la conservación, uso y trazabilidad de la correspondencia recibida y despachada</t>
  </si>
  <si>
    <t>En aplicación de los procedimientos PGD.03 y PGD.04, y el Instructivo IGD.06 las comunicaciones oficiales, ya sean físicas o electrónicas, recibidas y despachadas, se registran en el Docuware.
Evidencia 10 - Se adjuntan capturas de pantalla.</t>
  </si>
  <si>
    <t>Las Unidades Académico-Adminsitrativas  no realizan las transferencias de documentos al archivo central oportunamente  tanto en soporte físico como electrónico</t>
  </si>
  <si>
    <t>Instructivo para las Transferencias Documentales IGD.04</t>
  </si>
  <si>
    <t>En aplicación del Instructivo IGD.04 se realizan las asesorías y revisiones necesarias, las cuales se consignan en el Formato FGD.14.
https://www.uis.edu.co/intranet/calidad/documentos/gestion_documental/instructivos/IGD.04.pdf</t>
  </si>
  <si>
    <t xml:space="preserve">Las solicitudes de asesorías relacionadas con las transferencias documentales al Archivo Central se atendieron a cabalidad, para constancias se diligencia el formato FGD.14 </t>
  </si>
  <si>
    <t>Acción 4
Formato FGD.14 Asesorías</t>
  </si>
  <si>
    <t>Formato de Verificación y aprobación de Transferencia Documental FGD.40</t>
  </si>
  <si>
    <t>Evidencia 11 - FGD.40</t>
  </si>
  <si>
    <t>Evidencia 12 - FGD.42</t>
  </si>
  <si>
    <t>Enlace página web actualización TRD https://uis.edu.co/uis-gestion-documental-es/#tablas-retencion-documental</t>
  </si>
  <si>
    <t>Cronograma anual de Transferencia Documental</t>
  </si>
  <si>
    <t>https://uis.edu.co/wp-content/uploads/2022/11/CRONOGRAMA-TRANSFERENCIA-DOCUMENTAL-PRIMARIA.pdf</t>
  </si>
  <si>
    <t>Asesorar a las Unidades en temas relacionados con las Transferencias Documentales al Archivo Central según solicitud de las UAA.</t>
  </si>
  <si>
    <t>Evidencia 13 - FGD.14</t>
  </si>
  <si>
    <t>Control de Temperatura y Humedad Relativa FGD.33</t>
  </si>
  <si>
    <t>Evidencia 14 - FGD.33</t>
  </si>
  <si>
    <t>Se realizó el pasado 13 de julio de 2023 de acuerdo al Plan de Formación la capacitación sobre Conservación y Preservación Documental a todas las UAA y Sedes de la Universidad.</t>
  </si>
  <si>
    <t>Acción 5
Presentación
Invitación a todas UAA y Sedes
Programación capacitación Formación de Personal
Remisión material de apoyo</t>
  </si>
  <si>
    <t>Seguimiento al Mantenimiento Preventivo de los Equipos, realizado por el Proceso de Recursos Tecnológicos</t>
  </si>
  <si>
    <t>Evidencia 15 - Mantenimiento</t>
  </si>
  <si>
    <t>Plan de Conservación de Documentos SIC</t>
  </si>
  <si>
    <t>El Plan de Conservación de Documentos se aplica en cada videncia, desarrollando actividades de: capacitación, inspección y mantenimiento, fumigación, monitoreo y control, realmacenamiento y medidas de seguridad. Evidencia 16 - soportes de implementación del Plan.</t>
  </si>
  <si>
    <t>Solicitud y consulta al archivo central e histórico FGD.50</t>
  </si>
  <si>
    <t>Evidencia 17 - FGD.50</t>
  </si>
  <si>
    <t>Espacio físico para el Archivo Central e Histórico en el edificio de administración 3</t>
  </si>
  <si>
    <t>La aprobación de transferencia se registra en el Formato FGD.40 y en los Inventarios FGD.15. Sin espacio físico no sería posible recibir transferencias documentales. Evidencia 18 - Formatos FGD.40 y FGD.15</t>
  </si>
  <si>
    <t>Implementación Fase 4 de Programa de Documentos Especiales referente a la elaboración de diagnóstico y valoración de los soportes documentales especiales identificadas en las Unidades.
Se debe tener en cuenta que es un programa que empieza en enero y termina en diciembre</t>
  </si>
  <si>
    <t>Acción 6
Circular
Formato de Diagnóstico y Valoración
Formatos diligenciados por las UAA</t>
  </si>
  <si>
    <t>Utilización del software ALFRESCO para la gestión de los archivos electrónicos</t>
  </si>
  <si>
    <t>Las UAA aplican el Instructivo IGD.07 Instructivo para la Organización de Archivos de Gestión en Soporte Digital e Híbridos y cargan los archivos electrónicos al repositorio Alfresco. Evidencia 19 - Informe consolidado de cargue a Alfresco por UAA a 13 de junio de 2024</t>
  </si>
  <si>
    <t>En aplicación de los procedimientos PGD.03 y PGD.04, y el Instructivo IGD.06 las comunicaciones oficiales, ya sean físicas o electrónicas, recibidas y despachadas, se registran en el Docuware.
Evidencia 20 - Se adjuntan capturas de pantalla.</t>
  </si>
  <si>
    <t>Las Unidades Académico-Administrativas no tienen en cuenta los lineamientos para la correcta Eliminación Documental tanto soporte físico como electrónico</t>
  </si>
  <si>
    <t>Instructivo para la Eliminación Documental IGD.02</t>
  </si>
  <si>
    <t>En aplicación del Instructivo IGD.02 las Unidades solicitan a la DCGD aprobación para eliminación documental en el Formato de Acta de Eliminación FGD.44. Las solicitudes son presentadas ante el Comité Institucional de Gestión y Desempeño para su aprobación.
 https://www.uis.edu.co/intranet/calidad/documentos/gestion_documental/instructivos/IGD.02.pdf</t>
  </si>
  <si>
    <t xml:space="preserve">Se actualiza el Instructivo de Eliminación IGD.02,de acuerdo al Plan de Trabajo de Actualización de Documentos de Gestión Documental </t>
  </si>
  <si>
    <t>Acción 7
Solicitud Actualización de Documentos FGD.22
Instructivo pala la Eliminación Documental IGD.02</t>
  </si>
  <si>
    <t>Acta de Eliminación Documental FGD.44</t>
  </si>
  <si>
    <t>Evidencia 21 - Informe consolidado de solicitudes de eliminación y FGD.44</t>
  </si>
  <si>
    <t>Se realiza la socialización del Instructivo a través del Comité Primario de la UAA</t>
  </si>
  <si>
    <t xml:space="preserve">Acción 8
Acta Comité Primario No. 03 de 2023
FGD.14 Formato de Asesorías </t>
  </si>
  <si>
    <t xml:space="preserve">UISALUD </t>
  </si>
  <si>
    <t>No garantizar una adecuada afiliación</t>
  </si>
  <si>
    <t>Depuración  mensual de la base de datos a través del modulo de afiliados.</t>
  </si>
  <si>
    <t>La depuración de la base de datos se realiza de acuerdo a cumplimiento resolución 1133 de julio 30 de 2021,del Ministerio de Proteccion Social .Este  proceso  se realiza 2 veces por semana, a través del cual se reportan: novedades de ingresos, novedades de retiros, novedades de correcciones, novedades de actualizaciones de documentos entre otros. El proceso incluye revisión y reporte de las novedades NE y de los ingresos ME, transformarlas a archivos TXT, luego se pasa la información por la Malla de validación “ MAVU”, para finalmente hacer la carta soporte de las novedades y subir los archivos validados a la plataforma del ADRES y obtener el soporte de la novedad registrada. 
Anexo 1.1 Depuración base de datos ejemplo Febrero 2024</t>
  </si>
  <si>
    <t>Se lleva una carpeta de afiliación con los correspondientes soportes suministrados por los afiliados.</t>
  </si>
  <si>
    <t xml:space="preserve"> El área de afiliaciones cuenta con un archivo completo donde se encuentran las carpetas de usuarios identificadas por el código del cotizante y en su interior se encuentran los documentos del proceso de afiliación y de sus beneficiarios, al igual que los documentos referentes a retiros y actualización de datos. Este archivo actualmente se encuentra en el archivo del tercer piso, asi como en el archivo de gestión.
Asi mismo a partir del mes de Septiembre de 2023  se inicia con el manejo del proceso de forma digital, por lo tanto las evidencias de este, se encuentran en el expediente digital de cada afiliado el cual reposa en el a NAS/UISALUD.
Anexo. 1.2. Informe Revisión Afiliaciones</t>
  </si>
  <si>
    <t>En el proceso de afiliación la trabajadora social, comunica al nuevo afiliado el reglamento y solicita la firma por parte de los afiliados en el Formato FUD.10 y se archiva en la carpeta  o expediente digital  del afiliado.
Así mismo el reglamento se encuentra publicado permanentemente en la pagina web en el micro sitio establecido para UISALUD, en el siguiente link:
https://uis.edu.co/uis-uisalud-es/
Anexo 1.3 Socialización de reglamento de prestación de servicios y derechos y deberes  UISALUD</t>
  </si>
  <si>
    <t>Se realiza cruce de la base de datos institucional con el ADRES para verificar multiafiliación.</t>
  </si>
  <si>
    <t>A través del proceso de auditorias que realiza la Administradora de los Recursos del Sistema General de Seguridad Social en Salud – ADRES, se realiza el cruce de base de datos institucional con la base de datos del régimen Contributivo, subsidiado y con los regímenes especiales y exceptuado, esto con el fin de identificar los usuarios que se puedan encontrar multiafiliados. De igual medida el area  de sistemas realiza cruce de la base de datos de UISALUD con la base de datos – Históricos del ADRES dos veces en el año.  
Anexo 1.4 Archivo de multiafiliado enviado por el ADRES a través de la plataforma SFTP</t>
  </si>
  <si>
    <t>Se solicita  de manera aleatoria la actualización de datos a los afiliados para verificar multiafiliaciones.</t>
  </si>
  <si>
    <t xml:space="preserve"> 
Durante el año se efectúan procesos de actualización de datos de los afiliados 
con el ánimo de mantener la base de datos con la información correcta en cuanto a 
dirección, teléfono, correo electrónico. 
Además, se revisa en el Sistema Integrado  de Información de la Protección Socia -
SISPRO los detalles de cada beneficiario afiliado para identificar su condición tanto 
en salud-pensión y riesgos profesionales  que nos permitan verificar si existe multiafiliación.
Anexo 1.5 Actualización de Datos a los Afiliados</t>
  </si>
  <si>
    <t>Realización de  análisis de situaciones o quejas presentadas por el usuario por fallas del proceso de afiliación.</t>
  </si>
  <si>
    <t>No se presentaron quejas por fallas en la Afiliación durante el  periodo del Informe.</t>
  </si>
  <si>
    <t>Actualización permanente en la base de datos de los  documentos aportados por el usuario  garantizando el archivo oportuno  en la carpeta  de afiliación   y cumplimiento ante el ADRES.</t>
  </si>
  <si>
    <t>En cada afiliación se solicita la documentación requerida mediante el Procedimiento PUD.01 y es archivada en la carpeta virtual que se genera para cada afiliado. Así mismo mediante el reporte de los días miércoles y viernes al ADRES se incluyen todas las novedades presentadas por los afiliados,  igualmente a con una vez presentada la novedad se realiza el ajuste en el sistema de Nuevas versiones
Anexo 1.1 Depuración base de datos 
Anexo 1.6 Carpeta de Afiliado</t>
  </si>
  <si>
    <t>Realiza revisión con periodicidad mensual en la base de datos los hijos,  que cumplirán 18 y 25 años en el mes subsiguiente,  con el objeto de notificar al cotizante.</t>
  </si>
  <si>
    <t>La trabajadora Social recibe de manera automatica a través del correo electrónico un mensaje de alerta que indica la fecha, código y clasificación de edades de los afiliados beneficiarios hijos con cumplimiento de edades entre 18 y 25 años. Posterior a esto, se envía vía correo electrónico desde la oficina de Atencion al Usuario una comunicación al cotizante en la cual se solicitan los documentos necesarios para el caso de los que cumplen 18 años (fotocopia del documento de identidad y la certificación de estudios actualizada) y a los que cumplen 25 años se les notifica que serán retirados en la fecha de cumplimento de edad y se les informa que se les enviará la certificación de retiro ese mismo día. 
Anexo1.7 Correo Informativo</t>
  </si>
  <si>
    <t>Pérdida de potenciales afiliados o disminución de afiliados cotizantes</t>
  </si>
  <si>
    <t>De acuerdo a los procesos de selección que tiene programado la Universidad, la Unidad 
Especializada de Salud -UISALUD participa en el proceso de capacitación organizado por la 
División de Talento humano – subproceso de formación, en el cual tanto el Director y de la 
Trabajadora Social de la institución hacen parte del grupo de capacitadores para exponer 
información general y detallada de la institución y sus servicios y el proceso de afiliacion 
Anexo 2.1 Control de Asistencia  Agosto 2023</t>
  </si>
  <si>
    <t>Se realiza la verificaciòn de funcionarios que ingresaron a la Universidad para que ingresen como afiliados a  UISALUD, el cual corresponde a un 68,7%</t>
  </si>
  <si>
    <t xml:space="preserve">
Anexo 2.1 Control de Asistencia  Agosto 2023</t>
  </si>
  <si>
    <t>Falta de oportunidad en la atención asistencial por parte de la red contratada</t>
  </si>
  <si>
    <t>En los casos en que se presenta falta de oportunidad en la gestión contratada la coordinación de aseguramiento de la calidad  realiza la gestión directamente con los auditores clinicos en cada  IPS para la asignación oportuna de la cama,  para lo cual se cuenta con la linea 01800 mediante la cual se realizan las solicitudes y atención que requieren atención inmediata.
Las gestiones realizadas a traves de la linea 018000126114 quedan registradas en archivo onedrive, asi mismo las gestiones de hospitalizacion quedan registradas en el censo diario de Hospitalizados.
Cuando se presente para servicios ambulatorios, la Coordinación de Aseguramiento de la Calidad, se comunica directamente con las IPS con el personal del SIAU o de calidad para garantizar el agendamiento y oportuna atención.
Para el caso de traslado en ambulancia se cuenta con el prestador vigente en caso de ser necesario.</t>
  </si>
  <si>
    <t>Se realizaron durante el periodo  (II Sem 2023 - I Sem 2024) 17 auditorias a la red externa, de las cuales 5 fueron realizadas en clínicas, 4 laboratorios, 8 entidades de apoyo terapeutico, 9 imágenes diagnósticas, 18 IPS especializadas y 14 profesionales independientes.  Los informes con sus respectiva acta de apertura, lista de chequeo, registro fotográfico, evaluación y resultado; reposan en la carpeta de AUDITORIA DE RED DE PRESTADORES DE SERVICIOS DE SALUD - PSS RED/NASUISALUD/Calidad.
Se realiza auditoría a la oportunidad y accesibilidad a las IPS de servicios ambulatorios a través de la estrategia de Cliente Oculto Los informes con sus respectiva, evaluación y resultado; reposan en la carpeta de AUDITORIA OPORTUNIDAD Y ACCESIBILIDAD DE RED DE PRESTADORES DE SERVICIOS DE SALUD - PSS
RED/NASUISALUD/Calidad.</t>
  </si>
  <si>
    <t>Realización de estudio de suficiencia de red con el objeto de ofertar los servicios de acuerdo con las necesidades observadas.</t>
  </si>
  <si>
    <t>Anualmente de acuerdo al análisis realizado sobre la demanda de servicios y frecuencias de uso, se determina la red externa suficiente a  contratar.
Anexo 3.1 Análisis de Suficiencia de la Red prestadora de servicios de salud UISALUD</t>
  </si>
  <si>
    <t>Verificación mensual de los estándares de oportunidad en la prestación del servicio de la red contratada.</t>
  </si>
  <si>
    <t>Se consolida trimestralmente  a través del reporte de la Resolución 256 de 2016, del indicador de oportunidad de atención del prestador de los servicios ofertados por la Red, asi mismo, se realiza cliente oculto verificando que se encuentren dentro de las metas establecidas.
Anexo 3.2 Instrumento Tablero de Indicadores Red prestadores de Servicios de Salud.
Anexo 3.3 Informe medición de accesibilidad y oportunidad  de Red</t>
  </si>
  <si>
    <t>Los contratos ejecutados cuentan con su respectivo informe de supervisión donde se verifica las obligaciones contractuales, las reposan en el sistema de nuevas versiones y en la carpeta de cada contrato.</t>
  </si>
  <si>
    <t>Envío de  carta de autorización de servicios a la RUSS, informando el medio de comprobación de derechos y línea 018000.</t>
  </si>
  <si>
    <t>Se envía a las instituciones - Universidades que tienen convenio con UISALUD para la atención de los usuarios un correo en el cual se autoriza la atención de los usuarios y se les informa sobre la línea de atención inmediata de UISALUD
Anexo 3.4 Envio correo prestación de servicios a la RUSS</t>
  </si>
  <si>
    <t>Cargue en pagina web y medios electrónicos la base de datos actualizada  de UISALUD para que sea soporte en la atención de la red externa.</t>
  </si>
  <si>
    <t xml:space="preserve">
La información de la base de datos de UISALUD y su actualización se realiza a través de
la plataforma de Información de Nuevas Versiones y en la pagina web de la institución existe un ítem denominado “COMPROBACION DE DERECHOS” a través de la cual los entes externos (clínicas, universidades y demás instituciones proveedoras de UISALUD) pueden verificar la información de cada usuario para poder establecer confirmación y validez para que el usuario sea atendido por la institución.
Es de aclarar que sólo se envía correo electrónico con la base de datos, cuando los sistemas  de información de la universidad se encuentran en algún proceso de mantenimiento y/o situación que lo amerite y que impida que nuestros proveedores se conecten al servidor de  la UIS
Anexo 3.5  Pantallazo comprobaciòn de derechos</t>
  </si>
  <si>
    <t>Demora en la definición del diagnostico y manejo terapéutico  al usuario</t>
  </si>
  <si>
    <t>Cuando el usuario reporta se gestiona directamente ante la red contratada.</t>
  </si>
  <si>
    <t xml:space="preserve">
Seguimiento a los pacientes con diagnóstico probable de patalogía de Alto Costo por enfermería y subdirección médica para garantizar el inicio y continuidad del tratamiento al paciente.  La evidencias reposan en la carpetas:  RED/NASUISALUD/Calidad/COMITES UISALUD 2023 /ALTO COSTO.
En el comité asistencial se realiza seguimiento quincenal o mensual a los casos de pacientes que ameritan algún tipo de atención particular o prioritaria.  Las evidencias reposan en la carpetas:  RED/NASUISALUD/Calidad/COMITES UISALUD 2023 /ASISTENCIAL.
Adicionalmente, con la Consultoría de Strategika se realizó la  documentación, Manual de Lineamiento Técnico y Operativo para la Ruta de Atención de :  1). Cáncer de mama, 2). Cáncer de cuello uterino, 3).  Cáncer de próstata,  4). Cáncer de colon y recto. Se está realizando la estandarización del Protocolo para atención de pacientes con sospecha o diagnóstico de cáncer 
Los cuales se encuentran tramite de aprobaciòn.
</t>
  </si>
  <si>
    <t>Evaluación anual de  la satisfacción del usuario.</t>
  </si>
  <si>
    <t>Se realiza la medición anual y se cuenta con una medición realizada en el segundo Semestre del año 2023, en el cual se obtuvo una medición en el rol asegurador de 95 %, asi mismo, se realizó medición el el I Trismestre de 2024  con una medición de 92% 
Anexo 4.1. Informe Satisfacción del cliente red de prestadores externos 2023
Anexo 4.2.  Informe Satisfacción del cliente red de atención interna 2024(ITRIM)</t>
  </si>
  <si>
    <t>Se realiza junta médica para la evaluación de los casos detectados.</t>
  </si>
  <si>
    <t xml:space="preserve">Mediante el Comité de Alto Costo, se analizan los casos y se definen los requerimientos del paciente en tecnología:  medicamentos, insumos y servicios.
La evidencias reposan en la carpetas:  RED/NASUISALUD/Calidad/COMITES UISALUD 2023 /ALTO COSTO.
</t>
  </si>
  <si>
    <t>Se cuenta con el acceso de historia clinica en las especialidades de endocrinologia, reumatologia, urologìa, medicina fisica y de rehabilitaciòn, medicina laboral, ginecología, oftalmología, cardiología, optometría.</t>
  </si>
  <si>
    <t>Historias Clìnicas en el Software Asistencial</t>
  </si>
  <si>
    <t xml:space="preserve">Se presentaron 7 casos de seguimiento  a casos especiales, 20 casos de cancer y 20 casos de salud mental, durante la vigencia 2023-2024 a los cuales se les hizo seguimiento mediante el comité Asistencial.  </t>
  </si>
  <si>
    <t>En el documento de invitación se incluye la  presentación de la póliza como requisito de contratación.  Asi mismo, en la carpeta de cada contrato  se identifica la póliza de responsabilidad civil médica para la prestación de servicios asistenciales.
Anexo 4.3 Modelo carta de invitación profesionales de la salud</t>
  </si>
  <si>
    <t>Inadecuada prestación directa del servicio en cuanto a pertinencia, accesibilidad y oportunidad.</t>
  </si>
  <si>
    <t>Se realizó capacitaciones que incluyeron la  socializacion y sensibilizaciòn con respecto al cumplimiento de horario, diligenciamiento de historia clinica, aspectos a tener en cuenta en la atención.
Asi mismo se realiza el Seguimiento mensual por el profesional de la Subdirección Mèdica del inicio de la atención de la primera cita de la agenda de cada profesional de la salud.
Anexo 5.1 Registro de Capacitación.
Reunión  Efectividad de la Atención, 9 de Octubre 2023, Dirección, Subdirección Médica, Enefermería Lider. 
Jornada Educativa UISALUD.  2 de Marzo de 2024 
 Plan Anticorrupción y de Atención al Ciudadano,  27 de Abril de 2024. 
Socialización de compromisos para el adecuado funcionamiento del Gimnasio,  3 de mayo de 2024, Subdirección Médica.</t>
  </si>
  <si>
    <t>Seguimiento mensual al cumplimiento del horario por parte del personal asistencial de la entidad.</t>
  </si>
  <si>
    <r>
      <t xml:space="preserve">Se cuenta con un  plan de capacitación anual, de acuerdo a los requerimientos legales y normativos de la entidad.
</t>
    </r>
    <r>
      <rPr>
        <sz val="11"/>
        <color rgb="FF000000"/>
        <rFont val="Humanst521 BT"/>
        <family val="2"/>
      </rPr>
      <t>Anexo 5.2 FTH.24 Plan de entrenamiento y Capacitación 2023
Anexo 5.3 FTH.24 Plan de entrenamiento y Capacitación 2024
Evidencias de capacitaciones</t>
    </r>
  </si>
  <si>
    <t>Se realiza la medición anual y se cuenta con una medición realizada en el Segundo Semestre del año 2023, en el cual se obtuvo una medición en el rol asegurador de 95 %, asi mismo se realiza medición el el I Trimestre de 2024  con una medición de 97% 
Anexo 
Anexo 4.1. Informe Satisfacción del cliente red de prestadores externos 2023
Anexo 4.2.  Informe Satisfacción del cliente red de atención interna 2024(ITRIM)</t>
  </si>
  <si>
    <t>Permanentemente se tiene establecido el envio de correos electrónicos a los usuarios tanto cotizantes como beneficiarios mayores de 18 años en los cuales se menciona la información sobre los canales de comunicación de la Unidad.  De igual forma se tienen publicados en la pagina web y en la cartelera informativa que se encuentran en la entrada principal de UISALUD. 
Adicional se cuenta con el Seguimiento a Canales de Atención no Presenciales establecido por la Supersalud, con corte  28 de agosto de 2023.
Anexo 5.2 Socializacion Canales de Comunicación UISALUD
Anexo 5.3  Seguimiento Canales de Atencion No Presencial Supersalud</t>
  </si>
  <si>
    <t>Dentro del informe de satisfacción del cliente se evalua la puntualidad en la atención en la cita, donde los usuarios manifestaron que en un 88% fueron atendidos puntualmente, y 85 fueron atendidos entre 5 y 9 minutos.</t>
  </si>
  <si>
    <t>Incumplimiento de los lineamientos establecidos por UISALUD y la normatividad vigente  en cuanto a la prestación de servicios asistenciales seguros.</t>
  </si>
  <si>
    <t xml:space="preserve">La unidad cuenta con  la siguiente documentación relacionada con seguridad del paciente, la cual se encuentra en el subproceso de prestación de servicios en la Intranet: MUD.05 Manual de seguridad del paciente que contiene el respectivo programa 
IUD.51. Instructivo identificación de Pacientes
IUD.52.Instructivo para identificación de eventos adversos
GUD.11. Guia de comunicación efectiva para la seguridad del paciente
GUD.12 Guía de gestión farmacéutica para la seguridad del paciente     
GUD.13 Guía para detectar, prevenir y reducir el riesgo de infecciones     
GUD.14 Guía de maternidad segura para la seguridad del paciente     
GUD.15 Guía de prevención de caídas para la seguridad del paciente 
Adicionalmente, se realiza periódicamente el Comité de Seguridad del Pacinete, se programan auditorias del cumplimiento de las prácticas seguras de seguridad del paciente semestralmente y sus evidencias reposan en la carpeta NAS/UISALUD/Calidad/Seguridad del paciente
</t>
  </si>
  <si>
    <t>Anualmente se incluye dentro del programa de capacitación de la respectiva vigencia.  El área de Coordinación de Aseguramiento de la Calidad en Salud de UISALUD desarrolló diversas actividades enfocadas en el Programa de Seguridad del paciente, tales como lavado de manos, listas de chequeo para la evaluación de prácticas seguras del programa de seguridad del paciente.  Adicional se encuentra en la Plataforma educativa de MOODLE un módulo de Seguridad del Paciente a desarrollarse en el II semestre de 2024.
Anexo 5.2 FTH.24 Plan de entrenamiento y Capacitación 2022
Anexo 5.3 FTH.24 Plan de entrenamiento y Capacitación 2023
Anexo 6.1  Actividades Seguridad del Paciente Julio 2023 - Junio 2024</t>
  </si>
  <si>
    <t>Documentar e implementar  las estrategias de seguridad del paciente y barreras de seguridad en los procedimientos asistenciales.</t>
  </si>
  <si>
    <t>Se encuentran documentadas mediante el manual de seguridad del paciente.
MUD.05 Manual de seguridad del paciente que contiene el respectivo programa</t>
  </si>
  <si>
    <t>Se cuenta con el Comité de seguridad del paciente, durante el periodo se  realizaron 6 (3 de 2023, 3 de 2024) comités donde se realiza el seguimiento al cumplimiento del protocolo de eventos adversos.
La evidencias reposan en la carpetas:  RED/NASUISALUD/Calidad/COMITES UISALUD 2023 /Seguridad del Paciente
La evidencias reposan en la carpetas:  RED/NASUISALUD/Calidad/COMITES UISALUD 2024 /Seguridad del Paciente.</t>
  </si>
  <si>
    <t>Durante el periodo correspondiente se presentaron 4  eventos adversos, a los cuales se les realizó el procedimiento establecido y respectivo plan de acción.
La evidencias reposan en la carpetas:  RED/NASUISALUD/Calidad/COMITES UISALUD 2023 /Seguridad del Paciente
La evidencias reposan en la carpetas:  RED/NASUISALUD/Calidad/COMITES UISALUD 2024 /Seguridad del Paciente.</t>
  </si>
  <si>
    <t>No cumplimiento de metas en los  programas de Promoción y Prevención</t>
  </si>
  <si>
    <t>Los médicos de UISALUD  en planta a través de la consulta realizan la gestión del riesgo individual del paciente, informan de acuerdo a la ruta de atención y direccionan el usuario a enfermería para incluir según la edad en las Rutas Integrales de Atención de promoción y mantenimiento de la salud y/o materno-perinatal.
- Teniendo en cuenta la población con corte a diciembre 31 , se realiza la distribución por RIAS de acuerdo a la resolución 3280 de 2018 y se distribuye en el grupo de enfermería.
- Se determina suficiencia en planta según ciclo de vida y horas médico y odontólogo ofertadas en planta.
- Se entrega base y distribución de usuarios al personal auxiliar de enfermería para llevar a cabo la demanda inducida institucional por contacto telefónico a los usuarios.
- Reforzar la demanda inducida en los casos en que el contacto telefónico no es efectivo, a través de correo electrónico a los usuarios.
- Brindar atención por la Ruta Integral de Atención de promoción y mantenimiento de la salud y/o materno-perinatal, en el examen de ingreso a la institución para los afiliados nuevos.
- Entrega de cartillas educativas a nuevos usuarios con las acciones de las rutas de promoción y mantenimiento de la salud por curso de vida con el fin de fomentar la demanda espontanea a los servicios de promoción y prevención.
Anexo 7.1  Pantallazos Registro Demanda Inducida</t>
  </si>
  <si>
    <t xml:space="preserve">En el software asistencial se encuentra implementado el módulo para la realización de demanda inducida, donde se registra la gestión
pantallazos del sistema.
Anexo 7.1  Pantallazos Registro Demanda Inducida
</t>
  </si>
  <si>
    <t xml:space="preserve">Realizar dentro del Comitè de Gestiòn del riesgo  que cuenta con  el equipo multidisciplinario y analizandolas coberturas alcanzadas en cada  periodo se definen las  estrategias para aumentar las coberturas.
</t>
  </si>
  <si>
    <t>La evidencias reposan en la carpetas:  RED/NASUISALUD/Calidad/COMITES UISALUD 2023 /GESTION DEL RIESGO
RED/NASUISALUD/Calidad/COMITES UISALUD 2024 /GESTION DEL RIESGO</t>
  </si>
  <si>
    <t>Los programas preventivos se encuentran definidos y publicados en la pagina web, en la siguiente ruta:
https://uis.edu.co/wp-content/uploads/2022/05/MATERIAL-RUTA-INTEGRAL-DE-ATENCION-PARA-MANTENIMIENTO-DE-LA-SALUD-3280-3.pdf
Adicionalmenes se actualizaron las  rutas mediante consultoria realizada con la Consultoría de  Strategika, documentadas en el Manual  Ruta Integral de Atención para la Promoción y  Mantenimiento de la  Salud; en las cuales se contempla lo establecido por la Resolución 3280 de 2018, el Manual de Lineamiento Técnico y Operativo para la Ruta  Materno Perinatal, Procedimiento para la  Ruta Integral de Atención en Salud Mental Rol Asegurador,  Procedimiento para la Ruta Integral de Atención en Salud Mental ROL Prestador
Anexo 7.2 Strategika Componente Salud Pública y Gestión del Riesgo</t>
  </si>
  <si>
    <t>Anexo 7.2 Strategika Componente Salud Pública y Gestión del Riesgo</t>
  </si>
  <si>
    <t>Se cuentan con Indicadores Trazadores establecidos por la Supersalud, con fecha de corte del Marzo 31 de 2024,  Cobertura que tiene una medición y seguimiento trimestral, asi mismo se encuentra en el informe de gestión y de rendicion de cuentas.
Anexo 7.3  Indicadores Trazadores Supersalud</t>
  </si>
  <si>
    <t>Aumento de factores de riesgo modificables en la población usuaria</t>
  </si>
  <si>
    <t xml:space="preserve">UISALUD, en la página web institucional https://uis.edu.co/uis-uisalud-es/;  en el campo ¡Cada día algo nuevo sucede!;  se encuentran publicadas difeentes boletines, informes de actividades, e información imporante relacionada con la educación en salud a los usuarios.
También se han generadas diferente información difundida por diferentes médicos de comunicación, Radio UIS, página web por medio de boletines, correos electrónicos directamente al usuario, llamadas telefónicas, durante la atención en salud según curso de vida. 
Realización conjunta entre la secretaria de salud municipal, departamental y el instituto nacional de salud y la Universidad Industrial de Santander y UISALUD, en temas de salud pública, ejemplo el DENGUE, jornadas de vacunación, entre otros.
Material educativo Físico y virtual, tales como cartillas educativas, infogramas, Boletines informativos – educativos,  Educación individual al usuario en la consulta médica y entrega de recomendaciones, Link para educación de los usuarios en salud (curso de maternidad-paternidad).
Realización de material educativo a los usuarios sobre temas en salud (ejercicio y salud, autoexamen de seno).
- Visita domiciliaria a los usuarios por parte de trabajo social.
-Jornadas y campañas realizadas en las instalaciones de UISALUD
Anexo 8.1  Folleto Acciones de Atención por Curso de Vida
Anexo 8.2  Informe de Actividades de Educación en Salud
</t>
  </si>
  <si>
    <t>Diseñar  estrategias efectivas de difusión y  motivación a los usuarios para garantizar la adherencia a los programas preventivos.</t>
  </si>
  <si>
    <t>Se cuenta con un programa de comunicaciòn que incluyen los principales dias conmemorativos de la salud y demas actividades realizadas durante el año asi como su medio de difusiòn principalmente usado que es la pagina web y whatsapp, de igual manera  a los correos electrónicos de los usuarios  llegan los recordatorios de citas y las autorizaciones que han sido solicitadas. Se cuenta también con la difusión de las actividades como 
Rendicion de cuentas, consejo de direccion, asi mismo se utilizan herramientas como  infografias, correos masivos, publicaciones pagina web, talleres.
Anexo 8.3 Programa de comunicaciones</t>
  </si>
  <si>
    <t>Diseñar estrategias articuladas con la Universidad  para el fortalecimiento de los programas de promoción y prevención.</t>
  </si>
  <si>
    <t xml:space="preserve">Se realiza articulación y definición de la ruta de salud mental de UISALUD con la ruta institucional, asi mismo se realizó y ejecutó el Plan de la politica de bienestar de la UI con el respectivo  plan de trabajo de salud mental.
Anexo 8.2  Presentaciòn de avances Plan de la politica de bienestar de la UIS
</t>
  </si>
  <si>
    <t xml:space="preserve">No disponer de los recursos económicos  necesarios para garantizar el normal funcionamiento de la entidad </t>
  </si>
  <si>
    <t>Fortalecer los programas de promoción y prevención, tendientes a fomentar  estilos de vida saludable y detección temprana de la enfermedad.</t>
  </si>
  <si>
    <t>Se realizan juntas medicas con los pacientes de alto costo para definir manejos terapéuticos  racionales y costo efectivo.</t>
  </si>
  <si>
    <t xml:space="preserve">Se cuenta con comité administrativo y financiero (junta médica) donde se revisan las necesidades para contratar con la RED según servicios o tecnología requerida
Comité de Alto Costo, se analizan los casos y se definen los requerimientos del paciente en tecnología:  medicamentos, insumos y servicios.
La evidencias reposan en la carpetas:  RED/NASUISALUD/Calidad/COMITES UISALUD 2023 /ALTO COSTO
RED/NASUISALUD/Calidad/COMITES UISALUD 2023 /ADMINISTRATIVO Y FINANCIERO
</t>
  </si>
  <si>
    <t>Buscar mejores condiciones de negociación con la red de prestadores de servicios de salud y proveedores de medicamentos e insumos (tarifas, descuentos financieros).</t>
  </si>
  <si>
    <t xml:space="preserve"> Se realiza un análisis de tarifas para establecer el máximos en los aumentos anuales, con el fin de obtener las mejores condiciones financieras.
Anexo 9.1 COMPARATIVO TARIFAS LAB. UIS 2023 - 2024</t>
  </si>
  <si>
    <t>Soportar las autorizaciones de tratamientos con nuevas tecnologías, en decisiones de juntas medicas basadas en la evidencia científica.</t>
  </si>
  <si>
    <t>El estado de liquidez de la Unidad permite acceder a los descuentos financieros otorgados por los proveedores.</t>
  </si>
  <si>
    <t>Los descuentos por pronto pago fueron:
SEGUNDO SEMESTRE 2023
9701 13101040      DESCUENTOS EN CLINICAS                           $26.728.443
9701 13101030      DESCUENTOS EN LABORATORIOS FARMACEUTICOS    $ 69.752.926
9703 13101040      DESCUENTOS EN CLINICAS                            $7.195.881
A MAYO 31 DEL 2024
9701 13101040      DESCUENTOS EN CLINICAS                    $13.592.918
9701 13101030      DESCUENTOS EN LABORATORIOS FARMACEUTICOS   $73.158.331
9703 13101040      DESCUENTOS EN CLINICAS                      $29.687.418
9703 13101030      DESCUENTOS EN LABORATORIOS FARMACEUTICOS     $6.274.817</t>
  </si>
  <si>
    <t>No cumplimiento ante los entes de vigilancia y control en la presentación de reportes e informes requeridos.</t>
  </si>
  <si>
    <t>Se cuenta con un cronograma en Excel donde se tienen establecidos las fechas de entrega de cada reporte y la entidad a la cual debe reportarse
Anexo10.1  Cronograma de Reportes UISALUD</t>
  </si>
  <si>
    <t>Se han implementado de aplicativos informáticos que faciliten la captura de información y reportes requeridos.</t>
  </si>
  <si>
    <t>Se realizaó la consultoría con Strategika durante la vigencia  se ha iniciado la implementado de reportes en el aplicativo POWER BI
Anexo 10.2 Presentación plataforma Power BI</t>
  </si>
  <si>
    <t>Aplicación de mecanismo para el control de reportes de información.</t>
  </si>
  <si>
    <t>Se encuentra implementando  mecanismo de control de reportes de información a través del calendario de outlook</t>
  </si>
  <si>
    <t>Perdida de control de las existencias y estado  de los medicamentos</t>
  </si>
  <si>
    <t>Comité de Farmacia como ente de seguimiento y control.</t>
  </si>
  <si>
    <t>Se realizaron 11 comités de farmacia durante el periodo,La evidencias reposan en la carpetas:  RED/NASUISALUD/Calidad/COMITES UISALUD 2023 /Farmacia y Terapeutica
RED/NASUISALUD/Calidad/COMITES UISALUD 2024 /Farmacia y Terapeutica</t>
  </si>
  <si>
    <t>Generar  reportes del software que permitan un mayor control del inventario y de la administración de los medicamentos.</t>
  </si>
  <si>
    <t>Software asistencial</t>
  </si>
  <si>
    <t>Inventarios selectivos realizados por el personal del área como autocontrol.</t>
  </si>
  <si>
    <t>El personal de farmacia lleva a cabo todos los dias inventarios selectivos, como medida de autocontrol y gestión oportuna de diferencias, en el formato  Seguimiento a Inventario  FUD.50, y es socializado en el comité de farmacia del mes.
,La evidencias reposan en la carpetas:  RED/NASUISALUD/Calidad/COMITES UISALUD 2023 /Farmacia y Terapeutica
RED/NASUISALUD/Calidad/COMITES UISALUD 2024 /Farmacia y Terapeutica</t>
  </si>
  <si>
    <t>Dentro de la aplicación de la listas de verificacion de las rondas de farmacovigilancia se incluye el seguimiento al cumplimiento de los protocolos y procedimientos del servicio farmaceutico</t>
  </si>
  <si>
    <t>Durante el periodo se ha realizado 3 inventarios de farmacia los días 13/04/2024, 16/12/2023, 27/08/2023, 20/07/2023,</t>
  </si>
  <si>
    <t>Realizar las actividades  de verificación y seguimiento al manejo de inventarios de medicamentos por parte de la comisión.</t>
  </si>
  <si>
    <t>Se implemento y se ejecutaron 2  rondas de farmacovigilancia con periodicidad semestral</t>
  </si>
  <si>
    <t>Listas de verificacion Rondas de Farmacovigilancia</t>
  </si>
  <si>
    <t>Implemento reporte semanal al correo de medicamentos próximos a vencerse en un periodo inferior a 180 días y seguimiento mensual en el Comité de Farmacia
Anexo 11.1 Informe de Iotes próximos a vencer almacén UISALUD último informe 17 junio 2024
Anexo 11.2  Correo de Reporte medicamentos próximos a vencer</t>
  </si>
  <si>
    <t>ADMISIONES Y REGISTRO</t>
  </si>
  <si>
    <t>Atención de solicitudes a través de correo electrónico, líneas telefónicas u otros medios,  en caso de que el aspirante presente inconvenientes en el proceso.</t>
  </si>
  <si>
    <t>Todos los controles se ejecutan desde el proceso de Admisiones Bucaramanga</t>
  </si>
  <si>
    <t>Verificación a través del sitio web del icfes, sobre los cambios presentados en la estructura del examen de estado.</t>
  </si>
  <si>
    <t>Analizar y tomar decisiones si se presentan modificaciones en los lineamientos de los criterios de selección que están establecidos por el consejo académico</t>
  </si>
  <si>
    <t xml:space="preserve">Verificación ante la Vicerrectoría Académica la vigencia de los Programas académicos, un mes antes del inicio de cada convocatoria </t>
  </si>
  <si>
    <t>Solicitar mediante correo electrónico al aspirante el comprobante de pago de la inscripción</t>
  </si>
  <si>
    <t xml:space="preserve">Software que permite realizar control en el calendario  e inscripción en línea a los programas de las sedes regionales </t>
  </si>
  <si>
    <t>Ausencia de aspirantes para la totalidad de los cupos disponibles en los programas académicos</t>
  </si>
  <si>
    <t>Participación en ferias universitarias y atención a instituciones de educación básica media</t>
  </si>
  <si>
    <t>Ver Anexo A</t>
  </si>
  <si>
    <t xml:space="preserve">Reasignar cupos no tomados identificados en la legalización de matricula </t>
  </si>
  <si>
    <t>El proceso de reasignación de cupos se realiza desde el proceso de Admisiones Bucaramanga</t>
  </si>
  <si>
    <t>Convenios con instituciones financieras, con beneficios específicos para la comunidad universitaria</t>
  </si>
  <si>
    <t>Este control se ejecuta desde desde el proceso de Admisiones Bucaramanga desde la oficina de convenios</t>
  </si>
  <si>
    <t>Sistema de información  eficiente para controlar  la ubicación de las historias academias</t>
  </si>
  <si>
    <t xml:space="preserve">Este control se ejecuta desde desde el proceso de Admisiones Bucaramanga </t>
  </si>
  <si>
    <t>Mantener actualizadas las historias académicas, descargando del modulo de legalización de matricula, la documentación de cada estudiante, la cual se deberá clasificar y organizar  en el gestor documental, cada semestre.</t>
  </si>
  <si>
    <t>En el caso de la sedes regionales la legalización de matricula de los estudiantes de primer nivel se realiza de manera presencial, no se realiza a través del modulo de legalización que maneja Bucaramanga</t>
  </si>
  <si>
    <t>Organizar las historias académicas recibidas de manera digital en los periodos de admisión entre 2023-2 a 2024-1</t>
  </si>
  <si>
    <t>La sede Barbosa organiza las historias académicas recibidas en formato digital de los estudiantes de primer nivel en un archivo One Drive el cual se comparte al correo "INSCRIPCIÓN DISTANCIA" &lt;inscripdistancia@uis.edu.co&gt; 
Estas historias se revisan por parte del profesional encargado en la sede Bucaramanga, quien es el encargado de  almacenar en gestor documental del proceso de Admisiones de la Universidad.</t>
  </si>
  <si>
    <r>
      <rPr>
        <b/>
        <sz val="11"/>
        <color rgb="FF000000"/>
        <rFont val="Humanst521 BT"/>
        <family val="2"/>
      </rPr>
      <t>Link One Drive carpeta historias académicas:</t>
    </r>
    <r>
      <rPr>
        <sz val="11"/>
        <color rgb="FF000000"/>
        <rFont val="Humanst521 BT"/>
        <family val="2"/>
      </rPr>
      <t xml:space="preserve"> https://mailuis-my.sharepoint.com/personal/barbosa_admisiones_uis_edu_co/_layouts/15/onedrive.aspx?e=5%3Afa1b1fff91cf49bf957933044c6189af&amp;sharingv2=true&amp;fromShare=true&amp;at=9&amp;CT=1719932895472&amp;OR=OWA%2DNT%2DMail&amp;CID=faae79b8%2D9ae9%2D53ec%2Dfd4f%2D7e70cebc8b45&amp;id=%2Fpersonal%2Fbarbosa%5Fadmisiones%5Fuis%5Fedu%5Fco%2FDocuments%2FCOORDINACI%C3%93N%20ACADEMICA%2FHOJAS%20%20DE%20%20VIDA%20%20ESTUDIANTES&amp;FolderCTID=0x012000EF37A1637217A047B27E092E7A3F8E62&amp;view=0</t>
    </r>
  </si>
  <si>
    <t>Corrección de la información en el sistema de información académico  de admisiones y registro académico</t>
  </si>
  <si>
    <t>BIENESTAR ESTUDIANTIL</t>
  </si>
  <si>
    <t>Disminución en la Cobertura de Programas Educativo Preventivos ofrecidos</t>
  </si>
  <si>
    <t>Ver Anexo A; Anexo C</t>
  </si>
  <si>
    <t>Se programaron 10 reuniones con el equipo de bienestar estudiantil para verificación de cumplimiento de actividades para el periodo comprendido junio 2023 a junio 2024, de las cuales se realizaron 10 reuniones.
Meta: 80%      Resultado obtenido: 100%</t>
  </si>
  <si>
    <t>Ver Anexo No. 01</t>
  </si>
  <si>
    <t>Difusión a través de diferentes medios de comunicación.
Ej: Cartelera y correos electrónicos, redes sociales</t>
  </si>
  <si>
    <t>Ver Anexo B</t>
  </si>
  <si>
    <t>El % de participaciones respecto a periodo anterior de medición, se mantiene sobre le 90%</t>
  </si>
  <si>
    <t>El porcentaje de estudiantes que participaron en 2023 en los  programas educativo-preventivos orientados hacia la promoción de la salud, la prevención de la enfermedad a través de la eliminación y control de los factores de riesgo, y la adopción de conductas de autocuidado, estilos de vida saludables y el mejoramiento del rendimiento académico se mantiene respecto al año 2022 en 90%
El % Participaciones en PEP para la vigencia 2024 se tendrá finalizado el año, debido a que la frecuencia de medición del  indicador es anual.
Meta: 2%      Resultado obtenido: Se mantiene en 90% respecto al periodo de medición anterior</t>
  </si>
  <si>
    <t>Ver Anexo No. 02 y 03</t>
  </si>
  <si>
    <t>Ver  Anexo C</t>
  </si>
  <si>
    <t>Se llevaron a cabo actividades en 9 programas educativo preventivos como son: SERUIS, MANSA, Salud sexual y reproductiva, FPC, Factores de riesgo cardiovascular, Salud mental, Catedra UIS, Ingreso a la vida laboral, programa de atención socioeconómica.
Meta: 80%      Resultado obtenido: 100%</t>
  </si>
  <si>
    <t>Ver Anexo No. 04</t>
  </si>
  <si>
    <t>COMUNICACIÓN INSTITUCIONAL</t>
  </si>
  <si>
    <t>Aumentar los productos comunicativos que permitan difundir de forma efectiva la información al público interno y externo</t>
  </si>
  <si>
    <t>Ver Anexo No. 01 y 02</t>
  </si>
  <si>
    <t>Desarrollar y/o mejorar productos comunicativos que permitan difundir de forma efectiva la información al público interno y externo</t>
  </si>
  <si>
    <t>Se generaron 350 emisiones de productos comunicativos en diferentes medios de comunicación (flash informativos, redes sociales, correos electrónicos, radio, canales de televisión comunitarios y sitios web de noticias), buscando fortalecer la imagen institucional con un impacto visual que genere reconocimiento y recordación de la marca institucional atrayendo nuevo publico objetivo.
Meta: 200 - Resultado obtenido: 350</t>
  </si>
  <si>
    <t>Ver Anexo A
Ver Anexo No. 01 y 02</t>
  </si>
  <si>
    <t>Cronograma de actividades de Comunicaciones.
Formato de solicitud de servicio FCI 31.</t>
  </si>
  <si>
    <t xml:space="preserve">Enviar agenda de actividades que requieran apoyo del proceso de comunicación institucional. 
Nota: La solicitud se deberán tramitar en su momento a través del formato de solicitud de servicio FCI 31. </t>
  </si>
  <si>
    <t>Se realizaron 80 solicitud de servicios al proceso de Comunicación Institucional entre el periodo comprendido de junio 2022 a junio 2023 a través del registro FCI.31.  
Meta: 50 - Resultado obtenido: 80 solicitudes de servicio</t>
  </si>
  <si>
    <t>Ver Anexo No. 03</t>
  </si>
  <si>
    <t>GESTIÓN CULTURAL</t>
  </si>
  <si>
    <t>Disminución de la oferta de los eventos culturales y artísticos.</t>
  </si>
  <si>
    <t>Generación de alianzas  para mantener y/o aumentar la oferta de eventos cultrales dirigidos a la comunidad UIS y de extensión</t>
  </si>
  <si>
    <t>Ver Anexo No. 01,02, 03</t>
  </si>
  <si>
    <t xml:space="preserve">Promoción de los Semileros de los Grupos Artísticos de las sedes regionales </t>
  </si>
  <si>
    <t>Publicación de información respectiva a los eventos en los medios de divulgación al alcance de cada una de las sedes</t>
  </si>
  <si>
    <t>Se realizo la divulgación y cubrimiento de todos los eventos culturales programados, a traves de los redes socilaes institucionales de la sede Barbosa
Meta: 100%    Resultado obtenido: 100%</t>
  </si>
  <si>
    <t>Calendario/Cronograma cultural actualizado en cada una de las sedes</t>
  </si>
  <si>
    <t>Ver Anexo No. 05</t>
  </si>
  <si>
    <t>RECURSOS FÍSICOS</t>
  </si>
  <si>
    <t>Ver Anexo A; Anexo B</t>
  </si>
  <si>
    <t>Se realizó mantenimiento de las acometidas eléctricas de acuerdo a requerimiento, Mantenimiento iluminación interna (actualización a tubería tipo led) y externa, Mantenimiento subestación eléctrica (carpintería metálica y desmalezado); estos mantenimientos se realizaron con apoyo del personal de mantenimiento básico.  
Nota. Se encuentra pendiente el mantenimiento preventivo de la Subestación eléctrica (termografía, pruebas aceite, limpieza), debido a la no asignación presupuestal en el rubro Reparación y Mantenimiento de Planta Física para la vigencia 2022-2023. Este mantenimiento es de vital importancia ya que desde el año 2014 no se realiza este diagnóstico y por otra parte se aumentó la carga eléctrica dada la instalación de acometida para funcionamiento de equipos del Laboratorio Agroindustrial y el Ascensor del Edificio de Aulas
Realizar mediciones de fases de forma continua para evaluar condiciones eléctricas actuales pendiente informe respectivo.
Meta: 80% - Resultado obtenido: 70%</t>
  </si>
  <si>
    <t>Mecanismos tecnológicos y logísticos de seguridad (Cámaras, talanqueras, torniquetes y/o sistema de ingreso visitantes).
Ejecutar plan de formación para el personal de vigilancia externa y/o de planta de la Universidad sobre temas propios de su cargo</t>
  </si>
  <si>
    <t>Ver Anexo C
Ver Anexo D</t>
  </si>
  <si>
    <t>Hacer seguimiento periódico y análisis de necesidades relacionadas con la seguridad en el campus Universitario</t>
  </si>
  <si>
    <t>* Puesta en funcionamiento de la porteria, portones y cerramiento tubular  del campus,  lo que ha fortalecido la seguridad y mejorado la accesibilidad en el campus. Estas mejoras optimizan el flujo vehicular y peatonal, facilitando el control de acceso. 
* Implementación de carne de visitantes 
* Mantenimiento preventivo de cerramiento perimetral de alambre de púas del campus
* Comunicación constante en el  grupo de Whats App integrado por los 82 vecinos del sector aledaño al campus universitario, esta acción es resultado de la reunión sostenida en la mesa de seguridad. Este grupo tiene como fin dar a conocer novedades de seguridad en el momento para activar el cuadrante ya que en este grupo participan miembros de la estación de policía de Barbosa y supervisor de seguridad de la sede.
Culminación del proyecto de Construcción del acceso principal, espacio comunal, parqueaderos y cerramiento perimetral para la sede UIS Barbosa
Meta: 1 por sede - Resultado obtenido: 100%</t>
  </si>
  <si>
    <t>Ver Anexo No. 02</t>
  </si>
  <si>
    <t>Ver Anexo E</t>
  </si>
  <si>
    <t>Ver Anexo F</t>
  </si>
  <si>
    <t>Se ejecuto el  plan de formación para el personal de Mantenimiento Físico, de acuerdo al cronograma establecido por la empresa SEASIN LTDA en 2023-2 y la empresa Consorcio PULKRO en 2024-1
Meta: 80% por sede - Resultado obtenido: 90%</t>
  </si>
  <si>
    <t>Ver Anexo G</t>
  </si>
  <si>
    <t>Ver Anexo H</t>
  </si>
  <si>
    <t>Se establecieron contratos para adecuaciónes menores, mantenimientos y suministro de insumos para el mantenimiento preventivo de las instalaciones del campues universitario.
Meta: 80% - Resultado obtenido: 100%</t>
  </si>
  <si>
    <t xml:space="preserve">Ver Anexo No. 04 </t>
  </si>
  <si>
    <t>Se realizo la ejecución del Programa de Mantenimiento Preventivo de las instalaciones en lo de red hidráulica (sumideros, rejillas, terrazas y tanques)
Meta: 80% - Resultado obtenido: 100%</t>
  </si>
  <si>
    <t>Planes de seguridad para la atención de emergencias.
Ejecutar plan de formación de brigadistas de emergencias de las Sedes Principal, Facultad de Salud, Bucarica, Guatiguará, Málaga, Barrancabermeja, Socorro y Barbosa.</t>
  </si>
  <si>
    <t xml:space="preserve">Ver Anexo I </t>
  </si>
  <si>
    <t>El día 27 octubre de 2023 se llevo a cabo el Simulacro de Evacuación en el cual se simulo el evento  Movimiento Sísmico
Para la vigencia 2024 se tiene programado el simulacro de evacuación para el mes de octubre
Meta: 1 - Resultado obtenido: 1 simulacro realizado en la vigencia 2023</t>
  </si>
  <si>
    <t>Ver Anexo No. 06</t>
  </si>
  <si>
    <t>Se llevaron a cabo 2 actividades de formación en dirigidas a la comunidad universitaria en el tema de primeros auxilios básicos
Meta: 2 - Resultado obtenido: 2 actividades de formación</t>
  </si>
  <si>
    <t>Ver Anexo No. 07</t>
  </si>
  <si>
    <t>Desconexión de los elementos electrónicos y eléctricos al finalizar la jornada laboral y/o académica
Realizar inspección de equipos contra incendios de la sede Barbosa.</t>
  </si>
  <si>
    <t>Ver Anexo J</t>
  </si>
  <si>
    <t>Correo electrónico y línea de atención establecido para realizar inscripciones que no se han podido realizar directamente por lentitud u otra razón que se presente en la web.</t>
  </si>
  <si>
    <t>Reprogramación del cronograma de admisiones</t>
  </si>
  <si>
    <t>Solicitar mediante correo electronico el comprobante de la inscripcion</t>
  </si>
  <si>
    <t>SEDE MÁLAGA
Incumplimiento de los atributos de calidad definidos para los programas y servicios de Bienestar Estudiantil</t>
  </si>
  <si>
    <t>1. Informes de desempeño del proceso de BE del periodo de medición</t>
  </si>
  <si>
    <t xml:space="preserve">Cada profesional de BE realizó el informe de evidencias de las actividades </t>
  </si>
  <si>
    <t>1. Informe semestral de evidencias por cada profesional de BE de 2023-2</t>
  </si>
  <si>
    <t>No fue necesario por cuanto no hubo ingreso de  nuevos funcionarios en el proceso de BE</t>
  </si>
  <si>
    <t>Gestión oportuna de los recursos humanos, tecnológicos, financieros para cubrir la demanda de los programas y servicios de Bienestar Estudiantil (si aplica)</t>
  </si>
  <si>
    <t>2. Solicitud de recursos físicos, tecnológicos y humanos para realización de actividades de BE en el periodo de medición</t>
  </si>
  <si>
    <t>SEDE MÁLAGA
Disminución en el portafolio de programas y servicios ofertados por Bienestar Estudiantil y en las coberturas de atención a la población estudiantil</t>
  </si>
  <si>
    <t>3. Acta de reunión de equipo de BE con coordinación de sede para revisión de estrategias</t>
  </si>
  <si>
    <t xml:space="preserve">Difusión de actividades a través de diferentes medios de comunicación.
 </t>
  </si>
  <si>
    <t>De forma oportuna el área de comunicaciones de la sede divulga las actividades a través de los medios institucionales</t>
  </si>
  <si>
    <t>2. Pantallazo de a difusión de actividades realizadas en 2023-2 y 2024-1 a través de los medios de comunicación</t>
  </si>
  <si>
    <t>4. Talleres a través de plataformas digitales realizados en el periodo de medición</t>
  </si>
  <si>
    <t>5. FBE-81 del semestre 2023-2 y 2024-1</t>
  </si>
  <si>
    <t>El equipo de BE se reune periodicamente para verificar el avance y cumplimiento de metas y actividades</t>
  </si>
  <si>
    <t>3. Actas de reuniones de BE periódicas de los semestres 2023-2 y 2024-1</t>
  </si>
  <si>
    <t>No fue necesario por cuanto el equipo de BE cuenta con las profesionales en el periodo de medición</t>
  </si>
  <si>
    <t>Cada semestre se da continuidad al convenio interadministrativo realizado con la UPB para la realización de prácticas de estudiantes de psicología</t>
  </si>
  <si>
    <t>4. Correo electrónico presentación de estudiantes en práctica UPB para los semestres 2023-3 y 3024-1</t>
  </si>
  <si>
    <t>SEDE MÁLAGA
Fallas en la divulgación, asignación y seguimiento de los beneficios socioeconómicos que ofrece la Sede</t>
  </si>
  <si>
    <t>6. Cronogramas de las convotatorias y términos de auxilios y auxiliaturas en 2023-2 y 2024-1</t>
  </si>
  <si>
    <t>Cada semestre se realiza la oportuna publicación de las convocatorias de beneficios socioeconómicos y sus respectivos términos y condiciones</t>
  </si>
  <si>
    <t>5. Pantallazo de publicación de convocatorias de auxilios y auxilitauras 2023-2 y 2024-1</t>
  </si>
  <si>
    <t>7. Lineamientos de las convocatorias de auxilios y auxiliaturas en 2023-2 y 2024-1</t>
  </si>
  <si>
    <t>El equipo de BE realiza la verificación de los requisitos y se presenta el listado de los estudiantes de acuerdo al puntaje obtenido para aprobación del consejo de sede</t>
  </si>
  <si>
    <t>6. Acta del consejo de sede de aprobación de verificación de requisitos de convocatorias 2023-2 y 2024-1</t>
  </si>
  <si>
    <t>No se presentaron solicitudes de reliquidación en 2023-2 y 2024-1</t>
  </si>
  <si>
    <t>8. Formatos FBE-96 y FBE-97 diligenciados (muestra) de los semestres 2023-2 y 2024-1</t>
  </si>
  <si>
    <t>Durante el semestre se realizan 2 jornadas de seguimiento al avance en el cumplimiento de las horas de contraprestación y se registra en un formato</t>
  </si>
  <si>
    <t>7. Formato de seguimiento y control de cumplimiento de horas 2023-3 y 2024-1</t>
  </si>
  <si>
    <t xml:space="preserve">1. Invitaciones a participar en eventos culturales internos y externos en el periodo de medición </t>
  </si>
  <si>
    <t>2. Participación de grupos culturales en eventos internos y externos en 2023-2 y 2024-1</t>
  </si>
  <si>
    <t>3. Divulgación de eventos culturales y artisticos en las diferentes plataformas digitales institucionales durante el periodo de medición</t>
  </si>
  <si>
    <t>Por medios institucionales divulgar los eventos culturales dados.</t>
  </si>
  <si>
    <t>1. Publicación en redes institucionales durante el periodo de medición</t>
  </si>
  <si>
    <t>4. Calendario eventos culturales semestres 2023-2 y 2024-1</t>
  </si>
  <si>
    <t>5. Check-List realización de eventos realizados en 2023-2 y 2024-1</t>
  </si>
  <si>
    <t>Se realizó el mantenimiento y revisión de la subestacion el dia del corte eléctrico debido al traslado de la linea de media tensión que cruzaba por el terreno de la sede.</t>
  </si>
  <si>
    <t xml:space="preserve">Mensualmente se hace seguimiento y se hizo informe de seguridad del campus </t>
  </si>
  <si>
    <t>las solicitudes se encuentran en el modulo de planta fisica</t>
  </si>
  <si>
    <t>Se hacen diferentes actividades para mantener las instalaciones adecuadamente semananalmente y de acuerdo a la necesidad</t>
  </si>
  <si>
    <t>informes mensuales aseo y mantenimiento</t>
  </si>
  <si>
    <t>plan de emergencias de la sede</t>
  </si>
  <si>
    <t>La limpeza de canales se hace semananalmente y los tanques se hace anualmente y se revisan mensualmente</t>
  </si>
  <si>
    <t>fotografias capacitaciones y simulacro emergencias</t>
  </si>
  <si>
    <t>Informe del simulacro de emergencias</t>
  </si>
  <si>
    <t>Inducción al personal nuevo y estudiantes de primer semestre.</t>
  </si>
  <si>
    <t>fotografias charla auditorio induccion</t>
  </si>
  <si>
    <t>Ejecución de capacitaciones en los programas del Sistema de Gestión Ambiental a la Comunidad Universitaria.</t>
  </si>
  <si>
    <t>fotografias, carteleras y flayers</t>
  </si>
  <si>
    <t>Informes mensuales empresa pulkro</t>
  </si>
  <si>
    <t>Sensibilización del personal a través de redes sociales, mailers, publicidad, campañas o acciones ambientales.</t>
  </si>
  <si>
    <t>fotografias, carteleras y flayers, publicaciones facebook</t>
  </si>
  <si>
    <t>Inducciones al personal nuevo y estudiantes de primer semestre</t>
  </si>
  <si>
    <t>fotografias y accion de mejora punto de recoleccion residuos</t>
  </si>
  <si>
    <t>Difusión de los programas a través de redes sociales, mailers, publicidad, campañas o acciones ambientales</t>
  </si>
  <si>
    <t>fotografias y publicaciones facebook y certificado entrega residuos peligrosos</t>
  </si>
  <si>
    <t>Incumplimiento de la Programación de las actividades de admisiones a los programas de pregrado</t>
  </si>
  <si>
    <t>Estudiantes matriculados sin legalización de documentos tanto en el área financiera como en el área académica</t>
  </si>
  <si>
    <t>* Atencion de solicitudes a traves de correo electronico, lineas telefonicas u otros medios,  en caso de que el aspirante presente inconvenientes en el proceso.</t>
  </si>
  <si>
    <t>1. Correo electrónico enviando en el mes de Diciembre y en el mes de Enero: Edgar Mateo Gil Silva (Cód.2244049)
2,  Correo electrónico enviando en el mes de Diciembre y en el mes de Enero: Danyelle Steven Giraldo Jiménez (Cód.2244051)
3.  Correo electrónico enviando en el mes de Diciembre y en el mes de Enero: Nicoll Dayana Gomez Motta (Cód.2244083)
4.  Correo electrónico enviando en el mes de Diciembre y en el mes de Enero: Nicol Dayanna Gonzalez Osma (Cód.2244060)
5.  Correo electrónico enviando en el mes de Diciembre y en el mes de Enero: Alvaro Mateo Lopez Sandoval (Cód.2244022)
6.  Correo electrónico enviando en el mes de Diciembre y en el mes de Enero: Vanessa Marcela Monterroza Corrales (Cód.2244075)
7.  Correo electrónico enviando en el mes de Diciembre y en el mes de Enero: Diego Andres Murgas Marquez (Cód.2244080)
8.  Correo electrónico enviando en el mes de Diciembre y en el mes de Enero: Steffania Roa Castillo (Cód.2244054)
9.  Correo electrónico enviando en el mes de Diciembre y en el mes de Enero: Daryl Antonio Rodelo Gonzalez (Cód.2244040)
10.  Correo electrónico enviando en el mes de Diciembre y en el mes de Enero: Rosita Luzeny Rodriguez Salcedo (Cód.2244072)
11.  Correo electrónico enviando en el mes de Diciembre y en el mes de Enero: Jhon Anderson Montes Carmona (Cód.2244067)</t>
  </si>
  <si>
    <t>*Participacion en ferias universitarias y atencion a instituciones de eduacion basica media</t>
  </si>
  <si>
    <t xml:space="preserve">2.1 Informe divulgación III trimestre 2023.                                            2.2 Informe divulgación IV trimestre 2023,                              2.3 Informe divulgacion I semestre 2024. </t>
  </si>
  <si>
    <t>3.1 Correo Historias academicas 2023-2 y 2024-1</t>
  </si>
  <si>
    <t xml:space="preserve"> Organizar las historias academicas recibidas de manera digital en los periodos de admision entre 2023-2 a 2024-1</t>
  </si>
  <si>
    <t>Se verifican periodicamente y se actualiza periodo a periodo</t>
  </si>
  <si>
    <t xml:space="preserve">  Pérdida de Material Bibliográfico</t>
  </si>
  <si>
    <t>Efectuar actividad de limpieza general de libros y estantería del área de colecciones y bodega de libros, con el objeto de mitigar riesgo de deterioro del material bibliográfico producto de factores físicos como el polvo y refugio de insectos.</t>
  </si>
  <si>
    <t>1.1 Actividades de limpieza general de libros y estantería https://mailuis-my.sharepoint.com/:b:/g/personal/direcge8_uis_edu_co/Ed25kwD37rZDhQJbnbk3nDwBYaDm2pokJMcyKDCXmTGoKg?e=7QN1X2</t>
  </si>
  <si>
    <t xml:space="preserve">Inadecuadas prácticas de manipulación - Colección abierta a usuarios 
y la comunidad en general 
sede Barrancabermeja                           </t>
  </si>
  <si>
    <t xml:space="preserve"> Formato Mantenimiento de Colecciones FBI.10</t>
  </si>
  <si>
    <r>
      <rPr>
        <sz val="11"/>
        <color rgb="FF000000"/>
        <rFont val="Humanst521 BT"/>
        <family val="2"/>
      </rPr>
      <t xml:space="preserve">1.2 FBI.10 JULIO 2023 Ciencias Básicas              1.3 FBI.10 ENERO 2024 Ciencias Básicas       1.4 FBI.10 ENERO 2024 Ciencias Aplicadas  1.5 FBI.10 MAYO 2024 Ciencias Básicas         1.6 FBI.10 JUNIO 2024 Ciencias Básicas  </t>
    </r>
    <r>
      <rPr>
        <sz val="11"/>
        <color rgb="FFFF0000"/>
        <rFont val="Humanst521 BT"/>
        <family val="2"/>
      </rPr>
      <t xml:space="preserve">       </t>
    </r>
    <r>
      <rPr>
        <sz val="11"/>
        <color rgb="FF000000"/>
        <rFont val="Humanst521 BT"/>
        <family val="2"/>
      </rPr>
      <t>1.7 Evidencia fotográfica del mantenimiento de colecciones                                                        1.8 Formación a usuarios https://mailuis-my.sharepoint.com/:f:/g/personal/direcge8_uis_edu_co/EnYkwwbVbGpMppBL5gx_p9wBkMGFy3lBcOokUATQweFvuw?e=UcVdH4</t>
    </r>
  </si>
  <si>
    <t xml:space="preserve">Sistema de seguridad Biblioteca - detección dual (antenas).                                                </t>
  </si>
  <si>
    <t>1.9 Sistema de seguridad Biblioteca - detección dual (antenas) y verificación de usuarios. https://mailuis-my.sharepoint.com/:f:/g/personal/direcge8_uis_edu_co/EnYkwwbVbGpMppBL5gx_p9wBkMGFy3lBcOokUATQweFvuw?e=UcVdH4</t>
  </si>
  <si>
    <t xml:space="preserve">Solicitar ante la coordinación de sede y la dirección de Biblioteca la revisión y mantenimiento o cambio del sistema de seguridad por fallas presentadas en la detección del Material Bibliográfico sin desensibilizar. </t>
  </si>
  <si>
    <t>https://mailuis-my.sharepoint.com/:f:/g/personal/direcge8_uis_edu_co/EjyR85Nvz1JEnkhm2eHbqnEBJVQ_RhyuCJOmW0lxb9T7Sg?e=j9LXUc</t>
  </si>
  <si>
    <t>Verificación de usuarios al ingreso y a la salida de Biblioteca.</t>
  </si>
  <si>
    <t>• Lista de chequeo para inspección de extintores FTH.136
* Verificación del estado de los dispositivos contra incendios  • Capacitación en temas de bioseguridad 
*Plan de emergencia
*Brigadistas Biblioteca</t>
  </si>
  <si>
    <t>https://mailuis-my.sharepoint.com/:f:/g/personal/direcge8_uis_edu_co/EnYkwwbVbGpMppBL5gx_p9wBkMGFy3lBcOokUATQweFvuw?e=UcVdH4</t>
  </si>
  <si>
    <t xml:space="preserve">SEDE BARRANCABERMEJA
Disminución en el portafolio de programas y servicios ofertados por Bienestar Estudiantil y en las coberturas de atención a la población estudiantil                    </t>
  </si>
  <si>
    <t xml:space="preserve">Correos enviados y recibidos para actualización de convenio de prácticas de psicologia UCC. UIS </t>
  </si>
  <si>
    <t xml:space="preserve">
Actualizar convenio con la Universidad Cooperativa de Colombia para la rotación de estudiantes de psicología en práctica.</t>
  </si>
  <si>
    <t xml:space="preserve">Comunicaciones allegadas por la UCC y UIS trámite de actualización de convenio </t>
  </si>
  <si>
    <t xml:space="preserve"> Comunicaciones enviadas y recibidas  </t>
  </si>
  <si>
    <t xml:space="preserve">SEDE BARRANCABERMEJA
Fallas e inequidad en la asignación de los servicios de atención socio-económica </t>
  </si>
  <si>
    <t xml:space="preserve">Pantallazos de las convocatorias publicadas en las fechas establecidadas en calendario académico o acordados por las sedes regionales </t>
  </si>
  <si>
    <t xml:space="preserve">Continuar con la divulgación por los diferentes medios físicos y electrónicos de la Sede, para informar sobre de las fechas y cronogramas para la adjudicación de  los beneficios socioeconómicos. </t>
  </si>
  <si>
    <t xml:space="preserve">Se han publicado todas las convocatorias e beneficios socieconómicos para estudiantes y se han presentado más estudiantes del número de beneficiarios  por convocatoria </t>
  </si>
  <si>
    <t xml:space="preserve">Pantallazos de las convocatorias realizadas y listados de inscritos  beneficiarios II 2023 y I 2024 de los programas de Auxiliatura administrativa y auxilio de sostenimiento </t>
  </si>
  <si>
    <t>Verificar en el Sistema de afiliación a la seguridad social, el nivel socioeconómico de los miembros de la Unidad económica familiar de un muestreo de estudiantes que solicitan el beneficio de Reliquidación de Matrícula.</t>
  </si>
  <si>
    <t xml:space="preserve">Se verificaron todos los datos de afiliación de seguridad social de los estudiantes y benefactores </t>
  </si>
  <si>
    <t>Reportes de consulta cargados en Plataforma RELIQUIDACIÓN de matrículas. Actas de reliquidación</t>
  </si>
  <si>
    <t>SEDE BARRANCABERMEJA
Contingencias sociales que afecten la estabilidad económica y emocional de las familias de los estudiantes</t>
  </si>
  <si>
    <t xml:space="preserve">Atenciones remotas a estudiantes reportadas en la plataforma SIMSIS  y reporte de actividades desarrolladas de forma virtual </t>
  </si>
  <si>
    <t xml:space="preserve">Apoyo al desarrollo del programa Jóvenes en Acción- a partir de 2024 Renta Joven y Becas de la ESSA. Pantallazos de socialización de información, convocatorias de los programas </t>
  </si>
  <si>
    <t xml:space="preserve">No comunicar el acontecer Institucional de manera:
Oportuna, es decir que el contenido no sea  pertinente o no se dé a conocer en el tiempo apropiado.
La distorsión de la imformación o intención de las fuentes.
La consulta de informaciones con fuentes no indicadas (sin autoridad).
Imposibilidad para generar cubrimientos a raíz de la emergencia sanitaria. </t>
  </si>
  <si>
    <t xml:space="preserve">Socializar la agenda de actividades que requieran apoyo del proceso de comunicación institucional. </t>
  </si>
  <si>
    <t>https://mailuis-my.sharepoint.com/:x:/r/personal/comunicaciones_bca_uis_edu_co/_layouts/15/Doc.aspx?sourcedoc=%7BA0F98BC4-BCA4-4482-9A15-FE8B6690AE3A%7D&amp;file=Programador%20de%20actividades%20y%20acciones_comunicaciones.xlsx&amp;action=default&amp;mobileredirect=true&amp;wdsle=0</t>
  </si>
  <si>
    <t xml:space="preserve">Diligenciar la matriz con la agenda de actividades que 
requieran apoyo del proceso de 
comunicación institucional. </t>
  </si>
  <si>
    <t xml:space="preserve">Los diferentes líderes, entre jueves y viernes, diligencia la matriz con las actividades que serán ejecutadas la semana siguiente.
Nota:  La solicitud se deberán 
tramitar en su momento a través del formato de solicitud de servicio FCI 31. </t>
  </si>
  <si>
    <t>No comunicar el acontecer Institucional de manera:
Oportuna, es decir que el contenido no sea  pertinente o no se dé a conocer en el tiempo apropiado.
La distorsión de la imformación o intención de las fuentes.
La consulta de informaciones con fuentes no indicadas (sin autoridad).
Imposibilidad para generar cubrimientos a raíz de la emergencia sanitaria.</t>
  </si>
  <si>
    <t xml:space="preserve">Desarrollar y/o mejorar la calidad de los productos comunicativos de la Sede UIS Barrancabermeja. </t>
  </si>
  <si>
    <t>Aumentar la producción de los productos comunicativos con la información pertinente de las diferentes acciones que se realizan en la Sede UIS Barrancabermeja.</t>
  </si>
  <si>
    <t>Desarrollar y/o mejorar  la calidad audiovisual de los productos comunicativos para difundir de forma efectiva la información al público interno y externo.</t>
  </si>
  <si>
    <t>Se han implementando nuevos formatos audiovisuales para comunicar las acciones institucionales de la sede.</t>
  </si>
  <si>
    <t>https://www.facebook.com/UISbarrancabermeja/photos_by
https://www.instagram.com/uisbarrancabermeja/</t>
  </si>
  <si>
    <t>Disminución de la oferta de los eventos culturales y artístico</t>
  </si>
  <si>
    <t>Generación de alianzas para mantener y/o aumentar la oferta de eventos culturales dirigidos a la comunidad UIS y de extensión.</t>
  </si>
  <si>
    <t>Disminución de asistentes en los eventos artístico</t>
  </si>
  <si>
    <t>Divulgar a través de medios institucionales y otros a disposición de la universidad</t>
  </si>
  <si>
    <t xml:space="preserve">Calendario cultural actualizado </t>
  </si>
  <si>
    <t>Lista de chequeo para verificar la pertinencia y el cumplimiento de los requerimientos necesarios para la realización del evento</t>
  </si>
  <si>
    <t>Gestionar la restauración del fluido eléctrico en las instalaciones del edificio de aulas de la Sede Barrancabermeja.</t>
  </si>
  <si>
    <t xml:space="preserve">Sede Barrancabermeja/Recursos Fisicos/Controles/Riesgo 1   </t>
  </si>
  <si>
    <t>AC 01-2023. Gestionar la restauración del fluido eléctrico en las instalaciones del edificio de aulas.</t>
  </si>
  <si>
    <t>14/03/2023: Se recibe informe de novedades por parte de empresa de vigilancia y reporte de novedad por parte del vigilante de turno.                   14/03/02023: Se realiza la denuncia por daño en bien ajeno por parte de terceros, ante la fiscalía.    24/03/2023. Se reprograma la actividad hasta el 30 de junio de 2023, en espera de realizar los trámites ante la aseguradora y/o disponer de los recursos económicos para el cambio de las tres líneas de media tensión.  Para dificultar la apertura de la caja de inspección, se construyó una tapa de cemento de 1,20m*1,20m, y se colocó sobre la caja. Para mover esta tapa se requiere al menos de dos personas, hacer uso de sistema de palancas y su apertura toma más tiempo.                                                                 12/12/2023. Se finalizan los trabajos de cambio del cableado XLP a través de la OT  023000241                                                       12/12/2023. Se finalizan los trabajos de cambio del cableado XLP a través de la OT 2023000241 – Ver anexo “AC Anexo Actividad 2. Informe de actividad Ejecutada”</t>
  </si>
  <si>
    <t>Sede Barrancabermeja/Recursos Fisicos/Controles/Riesgo 1/ AC 01 2023</t>
  </si>
  <si>
    <t xml:space="preserve">Seguimiento a la seguridad del campus de la Sede Barrancabermeja </t>
  </si>
  <si>
    <t>Sede Barrancabermeja/Recursos Fisicos/Controles/Riesgo 2</t>
  </si>
  <si>
    <t>Todos los días al inicar la jornada, se solicitó reporte de cada uno de los vigilantes  con la Coordinación de Planta Fisica, en estos reportes se hace aclaración de consignas de servicios especiales por eventos y se recibe información de aspectos de seguridad para análisis y tóma de deciciones.  Se adelantaron 3 reuniones de seguimiento periódico. Se solicitó a la empresa de Vigilancia Ajuste del servicio por riesgo de vulnerabilidad a la seguridad fisica - sede Barrancabermeja. Se impartieros directrices sobre el  manejo de llaves de algunos salones de la Sede Barrancabermeja.</t>
  </si>
  <si>
    <t>Reunión de seguimiento  a la prestación del servicio 26-09-2023, Reunión de seguimiento  a la prestación del servicio 10-08-2023, Reunión de seguimiento  a la prestación del servicio 24-04-2024, Directrices Manejo de llaves Salones Instituto de Lenguas Sede Bbermeja y Ajuste del servicio por riesgo de vulnerabilidad a la seguridad fisica - sede Barrancabermeja</t>
  </si>
  <si>
    <t>Plan de formación y evidencias Brigada de Emergencias</t>
  </si>
  <si>
    <t>Sede Barrancabermeja/Recursos Fisicos/Controles/Riesgo 3</t>
  </si>
  <si>
    <t>Ejecutar el Plan de formación y evidencias Brigada de Emergencias Sede Barrancabermeja.</t>
  </si>
  <si>
    <t>Se ejecutaron las actividades contempladas en el plan de formación de la Brigada de emergencia.</t>
  </si>
  <si>
    <t>Plan de Formación 2023-2024, Evidencias plan de formacion, Simulacro  2023-2024</t>
  </si>
  <si>
    <t>Planes de mantenimiento a las instalaciones físicas</t>
  </si>
  <si>
    <t>Se ejecutaron las actividades contempladas en el plan de mantenimiento de la sede</t>
  </si>
  <si>
    <t>1. Plan de mantenimiento Físico 2023 - 2024.pdf,  FRF.51 Programa de Mantenimiento Preventivo 2023-2024.   Módulo Planta Fiisca Sedes.  FRF.52 Mantenimiento preventivo instalaciones hidráulicas, sumideros y terrazas.                      Informes de actividades</t>
  </si>
  <si>
    <t>Se ejecutaron las actividades contempladas en el plan de mantenimiento preventivo de red hidráulica</t>
  </si>
  <si>
    <t>Inducción a  estudiantes de primer semestre.</t>
  </si>
  <si>
    <r>
      <rPr>
        <sz val="11"/>
        <color rgb="FF000000"/>
        <rFont val="Humanst521 BT"/>
        <family val="2"/>
      </rPr>
      <t>Sede Barrancabermeja/Recursos Fisicos/Controles/riesgo 4/ 1.6 SGA</t>
    </r>
    <r>
      <rPr>
        <b/>
        <sz val="11"/>
        <color rgb="FF000000"/>
        <rFont val="Humanst521 BT"/>
        <family val="2"/>
      </rPr>
      <t xml:space="preserve"> /1.6 Sistema de Gestión Ambiental</t>
    </r>
  </si>
  <si>
    <t>CRONOGRAMA SGA  2023 II -2024 I, Actividades formacion ESTUDIANTES 2023 II, Actividades formacion ESTUDIANTES 2024 I, Control asitencia SGA sede barrancabermeja II Sem 2023, Control asitencia SGA sede barrancabermeja, Sencibilizaciones Campañas cronograma ambiental 2023 II - 2024 I.</t>
  </si>
  <si>
    <t>Inspecciones en áreas comunes, laboratorios y áreas administrativas para verificar el cumplimiento de los lineamientos ambientales</t>
  </si>
  <si>
    <t xml:space="preserve">Se ejecutaron las inspecciones programadas, acorde a las necesidades de la sede. </t>
  </si>
  <si>
    <t>Inspecciones Sede Barrancabermeja</t>
  </si>
  <si>
    <t xml:space="preserve">Programas del Sistema de Gestión Ambiental
</t>
  </si>
  <si>
    <t xml:space="preserve">CRONOGRAMA SGA  2023 II -2024 I, Actividades formacion ESTUDIANTES 2023 II, Actividades formacion ESTUDIANTES 2024 I, Control asitencia SGA sede barrancabermeja II Sem 2023, Control asitencia SGA sede barrancabermeja, Sencibilizaciones Campañas cronograma ambiental 2023 II - 2024 I.
</t>
  </si>
  <si>
    <t>Participacion en eventos académicos como ferias universitarias y visitas a colegios e instituciones educativas</t>
  </si>
  <si>
    <t>*Informe divulgación III trimestre 2023. 
*Informe divulgación IV trimestre 2023, 
*Informe divulgacion I semestre 2024.</t>
  </si>
  <si>
    <t>No disponer de material bibliográfico actualizado, de autores y casas editoras reconocidas que satisfagan el desarrollo de las actividades Académico-Administrativas</t>
  </si>
  <si>
    <t>• Solicitudes de necesidades internas de material bibliográfico. FBI.022</t>
  </si>
  <si>
    <t>1.1 FBI.022 Solicitudes de necesidades internas de material bibliográfico</t>
  </si>
  <si>
    <t xml:space="preserve"> Pérdida de Material Bibliográfico</t>
  </si>
  <si>
    <t>• Efectuar actividad de limpieza general de libros y estantería del área de colecciones y bodega de libros, con el objeto de mitigar riesgo de deterioro del material bibliográfico producto de factores físicos como el polvo y refugio de insectos.</t>
  </si>
  <si>
    <t xml:space="preserve">1.2 Inventario y actividades de limpieza general de libros y estantería
1.3 Jornadas de Fumigación </t>
  </si>
  <si>
    <t xml:space="preserve">Inadecuadas prácticas de manipulación - Colección abierta a usuarios
y la comunidad en general
sede Barrancabermeja                           </t>
  </si>
  <si>
    <t xml:space="preserve"> • Formato Mantenimiento de Colecciones FBI.10</t>
  </si>
  <si>
    <t>1.4 FBI.10 Matenimiento de Colecciones                                           1.5 Formación a usuarios</t>
  </si>
  <si>
    <t xml:space="preserve">• Sistema de Información bibliográfico
• Sistema de seguridad Biblioteca - detección dual (antenas).                                                </t>
  </si>
  <si>
    <t>1.6 Sistema de Información bibliográfico ALMA
1.7 Sistema de seguridad Biblioteca - detección dual (antenas)</t>
  </si>
  <si>
    <t xml:space="preserve">• Lista de chequeo para inspección de extintores FTH.136
• Verificación del estado de los dispositivos contra incendios </t>
  </si>
  <si>
    <t>1.8 FTH.136 Insp extintores Socorro 2024
1.9 Verificación del estado de los dispositivos contra incendios</t>
  </si>
  <si>
    <t>• Plan de emergencia
• Brigadistas Biblioteca</t>
  </si>
  <si>
    <t>1.10 Plan de emergencias UIS Socorro
1.11 Brigadistas UIS Socorro</t>
  </si>
  <si>
    <t xml:space="preserve">SEDE SOCORRO
Fallas e inequidad en la asignación de los servicios de atención socio-económica </t>
  </si>
  <si>
    <t>SEDE SOCORRO
Disminución en el portafolio de programas y servicios ofertados  y en las coberturas de atención a la población estudiantil</t>
  </si>
  <si>
    <t>SEDE SOCORRO
Disminución en la Cobertura de Programas Educativo Preventivos ofrecidos</t>
  </si>
  <si>
    <t xml:space="preserve">Generación de alianzas para mantener y/o aumentar la oferta de eventos culturales dirigidos a la comunidad UIS y de extensión </t>
  </si>
  <si>
    <t>1. Evidencias Control 1.  Generación de alianzas</t>
  </si>
  <si>
    <t>Promoción de los Semilleros de los Grupos Artísticos de las sedes regionales</t>
  </si>
  <si>
    <t>2. Evidencias Control No 2   Promoción de los Semilleros de los Grupos Artísticos de las sedes regionales</t>
  </si>
  <si>
    <t>3. Evicencias Control 3. Publicacion  Informacion  Eventos</t>
  </si>
  <si>
    <t>4. Evidencia Control 4 CronogramaCultural 2023
4. EvidenciaControl 4 CronogramaCultural 2024</t>
  </si>
  <si>
    <t>5. Evidencias control 5  listas chequeo 2023-2
5. Evidencias control 5 listas de chequeo 2024-1</t>
  </si>
  <si>
    <t xml:space="preserve">RECURSOS TECNOLÓGICOS </t>
  </si>
  <si>
    <t>Demora en la atencion de las solicitudes de los usuarios</t>
  </si>
  <si>
    <t>*Cumplimiento de los Mantenimientos</t>
  </si>
  <si>
    <t>https://mailuis-my.sharepoint.com/:x:/r/personal/sgc_uis_edu_co/_layouts/15/Doc.aspx?sourcedoc=%7B2CAB35F2-B970-4CB8-A42D-4990EF601419%7D&amp;file=001_20240404_Informe_Desempe%C3%B1o_T1.xlsx&amp;action=default&amp;mobileredirect=true</t>
  </si>
  <si>
    <t>Periodicamente se evalua y se gestiona la contratacion del personal trimestralmente</t>
  </si>
  <si>
    <t>*Cumplimiento de los Mantenimientos Preventivos Programados Anualmente</t>
  </si>
  <si>
    <t>* Analisis de indicadores de gestion trimestralmente</t>
  </si>
  <si>
    <t>Evidencia Fotografica y Formato de asistencia FGD.52</t>
  </si>
  <si>
    <t>* Analisis de Criticidad de los equipos y conceptos de baja</t>
  </si>
  <si>
    <t>https://mailuis-my.sharepoint.com/:x:/r/personal/divmnt2_uis_edu_co/_layouts/15/Doc.aspx?sourcedoc=%7BCF2935B2-6C25-4778-AA39-44C88D33CF8D%7D&amp;file=CRITICIDAD%20DMT%201.xlsx&amp;action=default&amp;mobileredirect=true</t>
  </si>
  <si>
    <t>Esta informacion se envia a los proveedores via correo Electronico.</t>
  </si>
  <si>
    <t>*Evaluacion de la contratacion del personal</t>
  </si>
  <si>
    <t>Esta evaluación es realizada por el Jefe DMTde manera obligatoria en el sistema</t>
  </si>
  <si>
    <t>La informacion es enviada a las Unidades Academico Administrativas</t>
  </si>
  <si>
    <t>* Solicitud de recursos que ayuden al cumplimiento oportuno del servicio (transporte , cotizacion )</t>
  </si>
  <si>
    <t>Todos los procedimientos y publicaciones de información estan actualizados en la página de la División</t>
  </si>
  <si>
    <t>Comunicaciones a la División de Servicios de Información para el debido arreglo</t>
  </si>
  <si>
    <t>Para la reprogramacion se hace actualizacion del Formato FRT.22</t>
  </si>
  <si>
    <t>Estas solicitudes son realizadas a la Division de Planta Fisica (via Intranet)</t>
  </si>
  <si>
    <t>Fallas que se presentan en los servicios ya cumplidos.</t>
  </si>
  <si>
    <t>* Analisis de encuestas Simat de la satisfaccion del servicio</t>
  </si>
  <si>
    <t>https://mailuis-my.sharepoint.com/:x:/r/personal/divmnt2_uis_edu_co/_layouts/15/Doc.aspx?sourcedoc=%7B2F96A71F-216D-4827-8A94-5BC7D13B4653%7D&amp;file=Conceptos%20de%20UsuariosSIMAT2024.xlsx&amp;action=default&amp;mobileredirect=true</t>
  </si>
  <si>
    <t>Se realiza Actas de reuniones y listado de asistencia</t>
  </si>
  <si>
    <t>reuniones programadas cada mes donde queda en evidencia de asistencia el formato FGD.52</t>
  </si>
  <si>
    <t>* Analisis de indicadores de gestion y atencion a las solicitudes de preventivo programadas</t>
  </si>
  <si>
    <t>WENDY INFORMACION - OneDrive (sharepoint.com)</t>
  </si>
  <si>
    <t>Mediante Tutoriales o publicidad a toda la comunidad</t>
  </si>
  <si>
    <t>* Evaluacion de los Proveedores</t>
  </si>
  <si>
    <t>https://mailuis-my.sharepoint.com/personal/divmnt1_uis_edu_co/_layouts/15/onedrive.aspx?id=%2Fpersonal%2Fdivmnt1%5Fuis%5Fedu%5Fco%2FDocuments%2F3150%5FC09%5FCONTRATOS%5F2024%2F3150%5FC09%2E11%5FORDEN%5FPRESTACION%5FSERVICIOS%2F2024001109%5F7063%5FNexus%2F0020%5F20240507%5FEvaluacion%5FProveedor%2Epdf%2Epdf&amp;parent=%2Fpersonal%2Fdivmnt1%5Fuis%5Fedu%5Fco%2FDocuments%2F3150%5FC09%5FCONTRATOS%5F2024%2F3150%5FC09%2E11%5FORDEN%5FPRESTACION%5FSERVICIOS%2F2024001109%5F7063%5FNexus</t>
  </si>
  <si>
    <t>Comunicado a cada una de las unidades</t>
  </si>
  <si>
    <t>Encuestas realizadas sobre la recepcion del equipo</t>
  </si>
  <si>
    <t>Se realiza informe cada trimestre de las encuestas del Simat</t>
  </si>
  <si>
    <t>Evaluacion</t>
  </si>
  <si>
    <t>Se realiza al finalizar el contrato bajo el formato FCO.70</t>
  </si>
  <si>
    <t>c1</t>
  </si>
  <si>
    <t>c2</t>
  </si>
  <si>
    <t>c3</t>
  </si>
  <si>
    <t xml:space="preserve">Se presenta informe semestral en Consejo Académico </t>
  </si>
  <si>
    <t xml:space="preserve">https://uis.edu.co/wp-content/uploads/2024/03/Informe-de-seguimiento-Programa-de-Gestion-2023-1.pdf </t>
  </si>
  <si>
    <t>https://uis.edu.co/wp-content/uploads/2024/03/Informe-Estadistico-trimestre-4-2023.pdf</t>
  </si>
  <si>
    <t>c4</t>
  </si>
  <si>
    <t>c5</t>
  </si>
  <si>
    <t>https://www.uis.edu.co/sipqrsPublico/home.seam</t>
  </si>
  <si>
    <t>c6</t>
  </si>
  <si>
    <t>c7</t>
  </si>
  <si>
    <t>c8</t>
  </si>
  <si>
    <t>c9</t>
  </si>
  <si>
    <t>c10</t>
  </si>
  <si>
    <t>c11</t>
  </si>
  <si>
    <t>c12</t>
  </si>
  <si>
    <t>c13</t>
  </si>
  <si>
    <t>c14</t>
  </si>
  <si>
    <t>c15</t>
  </si>
  <si>
    <t>c16</t>
  </si>
  <si>
    <t>c17</t>
  </si>
  <si>
    <t>c18</t>
  </si>
  <si>
    <t>c19</t>
  </si>
  <si>
    <t>c20</t>
  </si>
  <si>
    <t>c21</t>
  </si>
  <si>
    <t>c22</t>
  </si>
  <si>
    <t>c23</t>
  </si>
  <si>
    <t>c24</t>
  </si>
  <si>
    <t>https://uis.edu.co/wp-content/uploads/2024/02/PAAI-2024_programacion.xlsx</t>
  </si>
  <si>
    <t>https://uis.edu.co/wp-content/uploads/2023/05/001-PAAI-2023.xlsx</t>
  </si>
  <si>
    <t>https://uis.edu.co/wp-content/uploads/2024/02/Ejecucion-Programa-Auditorias_2023.xlsx</t>
  </si>
  <si>
    <t>https://www.uis.edu.co/intranet/calidad/documentos/SEGUIMIENTO_INSTITUCIONAL/procedimientos/PSE.09.pdf</t>
  </si>
  <si>
    <t xml:space="preserve">Se realiza seguimiento periódico de las acciones derivadas de auditoría y se consolida informe por profesional de Oficina. </t>
  </si>
  <si>
    <t>Para el presente seguimiento se hizo solicitud el 25 de mayo de 2024 y se envió recordatorio a unidades faltantes el 25 de junio de 2024.</t>
  </si>
  <si>
    <t>Por nueva directriz del manual de Administración del Riesgo, el seguimiento se realizará desde esta Oficina, semestral</t>
  </si>
  <si>
    <t>Según la periodicidad de la rendición de informes se realiza el envío de correos con recordatorios o solicitudes de información para realizar las rendiciones en los tiempos definidos por los diferentes entes externos. Adicionalmente, se cuenta con alertas programadas en calendarios de los correos electrónicos de las unidades responsables.</t>
  </si>
  <si>
    <t xml:space="preserve">Se cuenta con personal asignado a esta labor y se cuenta con documentación en el Sistema de gestión de calidad, donde se describen las actividades a realizar, como soporte para la capacitación de un nuevo funcionario, en caso de ser necesario. </t>
  </si>
  <si>
    <t>A través de la herramienta de calendario
de Microsoft Outlook se estableció
calendario de cada una de las rendiciones
que tiene la universidad con los entes de
control como Contraloría general de
Santander, Contraloría General de la
Republica en sus plataformas SIA
Contralorías y SIRECI respectivamente; asi
como otros informes que la universidad ha
venido rindiendo oportunamente</t>
  </si>
  <si>
    <t>Luego del aviso reportado por el
calendario de Microsoft Outlook, se
procede a enviar el recordatorio y
posterior solicitud de información a cada
una de las unidades responsables de
compartir la información a rendir</t>
  </si>
  <si>
    <t>Se trabaja en la elaboración de una guía, se reformuló la acción en el nuevo mapa de riesgos 2024</t>
  </si>
  <si>
    <t>https://mailuis-my.sharepoint.com/:f:/g/personal/direcge8_uis_edu_co/ErUAjrTzYaNEguzM0Hh6sGYBnCmq4EWwu8PgErI-l37gnw?e=68lmZl</t>
  </si>
  <si>
    <t>Se actualizó procedimiento PSE04 el 18 de diciembre de 2023 en el Sistema de Gestión de Calidad</t>
  </si>
  <si>
    <t>https://www.uis.edu.co/intranet/calidad/documentos/SEGUIMIENTO_INSTITUCIONAL/procedimientos/PSE.04.pdf</t>
  </si>
  <si>
    <t xml:space="preserve">Se establecieron recordatorios en el correo electrónico, con el fin e emitir alertas a las unidades sobre próximas fechas de rendición </t>
  </si>
  <si>
    <t>https://mailuis-my.sharepoint.com/:b:/g/personal/direcge8_uis_edu_co/ETC9WzAL2sRDkeb8cz2JJk8B30WYlP6yFBPEK1dBeqCyYg?e=5s1h5A</t>
  </si>
  <si>
    <t>Se trabaja en la elaboracion de la propuesta de documento guia para el seguimiento a mapa de riesgos</t>
  </si>
  <si>
    <t xml:space="preserve">La acción 47 del proceso Seguimiento Insitucional fue cerrada eficaz el 31 de enero de 2024; se elaboró, aprobó y socializó la nueva metodología de administracion del riesgo. Esta acción tambien contribuye al proceso Dirección Institucional.  </t>
  </si>
  <si>
    <t>Se implementó nueva metodología para la Administración del Riesgo, en adelante los seguimientos desde DCIEG se realizarán semestral. Las actividades de seguimiento se planean en el Programa Anual de DCIEG</t>
  </si>
  <si>
    <t>https://mailuis-my.sharepoint.com/:x:/g/personal/direcge8_uis_edu_co/EQ-jyMvBRj9IueNdNdkHTA0B032kHQWVY2cR16eBnvJ_lQ?e=AEpI2F</t>
  </si>
  <si>
    <t>Se gestionó suscripción de funcionarios de la DCIEG a Auditool, plataforma en la que realizan mínimo tres (3) cursos virtuales al mes. Los certificados de la capacitación están disponibles en el archivo de la Oficina, se documentó acción en acción de mejora 59 del proceso Seguimiento Institucional cerrada eficaz en junio de 2024.</t>
  </si>
  <si>
    <t xml:space="preserve">Se cuenta con un formato para la fomulación y seguimiento del programa anual de audorías. </t>
  </si>
  <si>
    <t>https://www.uis.edu.co/intranet/calidad/documentos/SEGUIMIENTO_INSTITUCIONAL/formatos/FSE.28.xlsx</t>
  </si>
  <si>
    <t>Cada periodo académico se realiza la contratación de profesores ocasionales de acuerdo con los requerimientos de la Escuelas.  Evidencias en el SIRH.</t>
  </si>
  <si>
    <t>Cada periodo académico se realiza la contratación de profesores cátedra de acuerdo con los requerimientos de la Escuelas.  Evidencias en el SIRH.</t>
  </si>
  <si>
    <t>Cada UAA define los perfiles de profesores requeridos, la selección de profesores, la definiciones del plan de formación y apoya el proceso de capacitacion de profesores.</t>
  </si>
  <si>
    <t>Convocatoria para la conformación del banco de elegibles de profesores ocasionales.</t>
  </si>
  <si>
    <t>Acuerdo Superior No. 030  del 13 de junio de 2022. Por el cual se modifica Plan Institucional de Formación de profesores de Planta 2021-2023
Acuerdo Superior No. 081  del 20 de noviembre de 2023. Por el cual se aprueba Plan Institucional de Formación de profesores de Planta 2024-2026</t>
  </si>
  <si>
    <t>Oficina de Planeación UIS.</t>
  </si>
  <si>
    <t>Acuerdo Superior No. 085 del 15 de diciembre de 2023.</t>
  </si>
  <si>
    <t>Se invirtieron $386.000.000 para la adquisición de licencias de software que facilitaran el trabajo remoto en las escuelas.</t>
  </si>
  <si>
    <t>Durante el periodo de seguimiento: junio 2023-julio 2024 se abrió una convocatoria septiembre de 2023 (Acuerdo Consejo Académico No. 302 de 2023)   para la vinculación de profesores en modalidad ocasional y se obtuvo como resultado la contratación de  43 docentes.</t>
  </si>
  <si>
    <r>
      <rPr>
        <b/>
        <sz val="11"/>
        <color rgb="FF4472C4"/>
        <rFont val="Calibri"/>
        <family val="2"/>
        <scheme val="minor"/>
      </rPr>
      <t xml:space="preserve">Informe seguimiento de vinculaciones docentes y convocatorias junio 2023-julio 2024:
</t>
    </r>
    <r>
      <rPr>
        <u/>
        <sz val="11"/>
        <color rgb="FF0563C1"/>
        <rFont val="Calibri"/>
        <family val="2"/>
        <scheme val="minor"/>
      </rPr>
      <t xml:space="preserve">
</t>
    </r>
    <r>
      <rPr>
        <b/>
        <sz val="11"/>
        <color rgb="FF000000"/>
        <rFont val="Calibri"/>
        <family val="2"/>
        <scheme val="minor"/>
      </rPr>
      <t xml:space="preserve">https://mailuis-my.sharepoint.com/:b:/g/personal/claorgom_uis_edu_co/EWm4fOOXwvdFv_i8NLg82nUBoSVZBI17cZjSxmlLhpR80g?e=vTcRHG
</t>
    </r>
    <r>
      <rPr>
        <b/>
        <sz val="11"/>
        <color rgb="FF4472C4"/>
        <rFont val="Calibri"/>
        <family val="2"/>
        <scheme val="minor"/>
      </rPr>
      <t>Acuerdo Consejo Académico No. 302 de 2023:</t>
    </r>
    <r>
      <rPr>
        <b/>
        <sz val="11"/>
        <color rgb="FF000000"/>
        <rFont val="Calibri"/>
        <family val="2"/>
        <scheme val="minor"/>
      </rPr>
      <t xml:space="preserve"> https://mailuis-my.sharepoint.com/:b:/g/personal/claorgom_uis_edu_co/EaSbm3RN11tDqpAJQjudoLMB_rFd9j5jB4RSp9TtYw5vAg?e=nCyhVL
</t>
    </r>
    <r>
      <rPr>
        <b/>
        <u/>
        <sz val="11"/>
        <color rgb="FF4472C4"/>
        <rFont val="Calibri"/>
        <family val="2"/>
        <scheme val="minor"/>
      </rPr>
      <t>Publicación convocatoria docentes ocacionales:</t>
    </r>
    <r>
      <rPr>
        <b/>
        <u/>
        <sz val="11"/>
        <color rgb="FF0563C1"/>
        <rFont val="Calibri"/>
        <family val="2"/>
        <scheme val="minor"/>
      </rPr>
      <t xml:space="preserve"> </t>
    </r>
    <r>
      <rPr>
        <b/>
        <sz val="11"/>
        <color rgb="FF000000"/>
        <rFont val="Calibri"/>
        <family val="2"/>
        <scheme val="minor"/>
      </rPr>
      <t xml:space="preserve">https://convocatorias.uis.edu.co/convocatoria-001-docente-ocasional-ciclo-comun/
</t>
    </r>
    <r>
      <rPr>
        <sz val="11"/>
        <color rgb="FF000000"/>
        <rFont val="Calibri"/>
        <family val="2"/>
        <scheme val="minor"/>
      </rPr>
      <t xml:space="preserve">
</t>
    </r>
    <r>
      <rPr>
        <b/>
        <u/>
        <sz val="11"/>
        <color rgb="FF4472C4"/>
        <rFont val="Calibri"/>
        <family val="2"/>
        <scheme val="minor"/>
      </rPr>
      <t xml:space="preserve">Publicación convocatoria docentes cátedra:
</t>
    </r>
    <r>
      <rPr>
        <sz val="11"/>
        <color rgb="FF000000"/>
        <rFont val="Calibri"/>
        <family val="2"/>
        <scheme val="minor"/>
      </rPr>
      <t xml:space="preserve">1. </t>
    </r>
    <r>
      <rPr>
        <b/>
        <sz val="11"/>
        <color rgb="FF5B9BD5"/>
        <rFont val="Calibri"/>
        <family val="2"/>
        <scheme val="minor"/>
      </rPr>
      <t>Primera convocatoria extraordinaria del año 2023</t>
    </r>
    <r>
      <rPr>
        <sz val="11"/>
        <color rgb="FF000000"/>
        <rFont val="Calibri"/>
        <family val="2"/>
        <scheme val="minor"/>
      </rPr>
      <t xml:space="preserve"> para ampliar el banco de elegibles para 
profesores de cátedra (Resolución n.° 0888 del 16 de junio de 2023) 
</t>
    </r>
    <r>
      <rPr>
        <b/>
        <sz val="11"/>
        <color rgb="FF000000"/>
        <rFont val="Calibri"/>
        <family val="2"/>
        <scheme val="minor"/>
      </rPr>
      <t xml:space="preserve">https://convocatorias.uis.edu.co/convocatoria-extraordinaria-profesores-catedra-2023/
</t>
    </r>
    <r>
      <rPr>
        <sz val="11"/>
        <color rgb="FF000000"/>
        <rFont val="Calibri"/>
        <family val="2"/>
        <scheme val="minor"/>
      </rPr>
      <t xml:space="preserve">2. </t>
    </r>
    <r>
      <rPr>
        <b/>
        <sz val="11"/>
        <color rgb="FF5B9BD5"/>
        <rFont val="Calibri"/>
        <family val="2"/>
        <scheme val="minor"/>
      </rPr>
      <t>Segunda convocatoria extraordinaria del año 2023</t>
    </r>
    <r>
      <rPr>
        <sz val="11"/>
        <color rgb="FF000000"/>
        <rFont val="Calibri"/>
        <family val="2"/>
        <scheme val="minor"/>
      </rPr>
      <t xml:space="preserve"> para ampliar el banco de elegibles para 
profesores de cátedra (Resolución n.° 1100 del 28 de julio de 2023) 
</t>
    </r>
    <r>
      <rPr>
        <b/>
        <sz val="11"/>
        <color rgb="FF000000"/>
        <rFont val="Calibri"/>
        <family val="2"/>
        <scheme val="minor"/>
      </rPr>
      <t xml:space="preserve">https://convocatorias.uis.edu.co/segunda-convocatoria-extraordinaria-profesores-catedra-2023/
</t>
    </r>
    <r>
      <rPr>
        <sz val="11"/>
        <color rgb="FF000000"/>
        <rFont val="Calibri"/>
        <family val="2"/>
        <scheme val="minor"/>
      </rPr>
      <t xml:space="preserve">3. </t>
    </r>
    <r>
      <rPr>
        <b/>
        <sz val="11"/>
        <color rgb="FF5B9BD5"/>
        <rFont val="Calibri"/>
        <family val="2"/>
        <scheme val="minor"/>
      </rPr>
      <t>Tercera convocatoria extraordinaria del año 2023</t>
    </r>
    <r>
      <rPr>
        <sz val="11"/>
        <color rgb="FF000000"/>
        <rFont val="Calibri"/>
        <family val="2"/>
        <scheme val="minor"/>
      </rPr>
      <t xml:space="preserve"> para ampliar el banco de elegibles para 
profesores de cátedra (Resolución n.° 1546 del 18 de octubre de 2023)
</t>
    </r>
    <r>
      <rPr>
        <b/>
        <sz val="11"/>
        <color rgb="FF000000"/>
        <rFont val="Calibri"/>
        <family val="2"/>
        <scheme val="minor"/>
      </rPr>
      <t xml:space="preserve">https://convocatorias.uis.edu.co/tercera-convocatoria-extraordinaria-profesores-catedra-2023/
</t>
    </r>
    <r>
      <rPr>
        <sz val="11"/>
        <color rgb="FF000000"/>
        <rFont val="Calibri"/>
        <family val="2"/>
        <scheme val="minor"/>
      </rPr>
      <t xml:space="preserve">4. </t>
    </r>
    <r>
      <rPr>
        <b/>
        <sz val="11"/>
        <color rgb="FF5B9BD5"/>
        <rFont val="Calibri"/>
        <family val="2"/>
        <scheme val="minor"/>
      </rPr>
      <t>Primera convocatoria</t>
    </r>
    <r>
      <rPr>
        <sz val="11"/>
        <color rgb="FF5B9BD5"/>
        <rFont val="Calibri"/>
        <family val="2"/>
        <scheme val="minor"/>
      </rPr>
      <t xml:space="preserve"> del año 2024 </t>
    </r>
    <r>
      <rPr>
        <sz val="11"/>
        <color rgb="FF000000"/>
        <rFont val="Calibri"/>
        <family val="2"/>
        <scheme val="minor"/>
      </rPr>
      <t xml:space="preserve">para ampliar el banco de elegibles para profesores de 
cátedra (Acuerdo del Consejo Académico n.° 0104 del 23 de abril de 2024) 
</t>
    </r>
    <r>
      <rPr>
        <b/>
        <sz val="11"/>
        <color rgb="FF000000"/>
        <rFont val="Calibri"/>
        <family val="2"/>
        <scheme val="minor"/>
      </rPr>
      <t xml:space="preserve">https://convocatorias.uis.edu.co/primera-convocatoria-profesores-catedra-2024
</t>
    </r>
    <r>
      <rPr>
        <b/>
        <sz val="11"/>
        <color rgb="FF4472C4"/>
        <rFont val="Calibri"/>
        <family val="2"/>
        <scheme val="minor"/>
      </rPr>
      <t xml:space="preserve">Publicación convocatoria docentes planta:
</t>
    </r>
    <r>
      <rPr>
        <b/>
        <sz val="11"/>
        <color rgb="FF000000"/>
        <rFont val="Calibri"/>
        <family val="2"/>
        <scheme val="minor"/>
      </rPr>
      <t>Finalizó el primer concurso profesoral del año 2023
(https://convocatorias.uis.edu.co/convocatoria-profesores-carrera-2023-es/) 
• Se realizó el segundo concurso profesoral del año 2023
(https://convocatorias.uis.edu.co/segunda-convocatoria-profesores-carrera-2023-es/).
• Se realizó el primer concurso profesoral del año 2024
https://convocatorias.uis.edu.co/convocatoria-profesores-carrera-2024-es</t>
    </r>
  </si>
  <si>
    <r>
      <rPr>
        <sz val="11"/>
        <color rgb="FF000000"/>
        <rFont val="Humanst521 BT"/>
        <family val="2"/>
      </rPr>
      <t xml:space="preserve">Durante el periodo de seguimiento, junio 2023 a julio 2024, se hicieron 4 convocatorias para 
ampliar el banco de elegibles para profesores de cátedra. Se obtuvieron un total de </t>
    </r>
    <r>
      <rPr>
        <b/>
        <sz val="11"/>
        <color rgb="FF000000"/>
        <rFont val="Humanst521 BT"/>
        <family val="2"/>
      </rPr>
      <t>1368 inscripcione</t>
    </r>
    <r>
      <rPr>
        <sz val="11"/>
        <color rgb="FF000000"/>
        <rFont val="Humanst521 BT"/>
        <family val="2"/>
      </rPr>
      <t xml:space="preserve"> que ingresaron al banco de elegibles.
</t>
    </r>
    <r>
      <rPr>
        <b/>
        <sz val="11"/>
        <color rgb="FF000000"/>
        <rFont val="Humanst521 BT"/>
        <family val="2"/>
      </rPr>
      <t>Primera convocatoria extraordinaria 202</t>
    </r>
    <r>
      <rPr>
        <sz val="11"/>
        <color rgb="FF000000"/>
        <rFont val="Humanst521 BT"/>
        <family val="2"/>
      </rPr>
      <t xml:space="preserve">: 658 inscripciones.
</t>
    </r>
    <r>
      <rPr>
        <b/>
        <sz val="11"/>
        <color rgb="FF000000"/>
        <rFont val="Humanst521 BT"/>
        <family val="2"/>
      </rPr>
      <t>Segunda convocatoria extraordinaria 2023</t>
    </r>
    <r>
      <rPr>
        <sz val="11"/>
        <color rgb="FF000000"/>
        <rFont val="Humanst521 BT"/>
        <family val="2"/>
      </rPr>
      <t xml:space="preserve">: 22 inscripciones.
</t>
    </r>
    <r>
      <rPr>
        <b/>
        <sz val="11"/>
        <color rgb="FF000000"/>
        <rFont val="Humanst521 BT"/>
        <family val="2"/>
      </rPr>
      <t>Tercera convocatoria extraordinaria 2023:</t>
    </r>
    <r>
      <rPr>
        <sz val="11"/>
        <color rgb="FF000000"/>
        <rFont val="Humanst521 BT"/>
        <family val="2"/>
      </rPr>
      <t xml:space="preserve"> 194 inscripciones.
</t>
    </r>
    <r>
      <rPr>
        <b/>
        <sz val="11"/>
        <color rgb="FF000000"/>
        <rFont val="Humanst521 BT"/>
        <family val="2"/>
      </rPr>
      <t>Primera convocatoria 2024:</t>
    </r>
    <r>
      <rPr>
        <sz val="11"/>
        <color rgb="FF000000"/>
        <rFont val="Humanst521 BT"/>
        <family val="2"/>
      </rPr>
      <t xml:space="preserve"> 494 inscripciones.
Adicionalmente, para el periodo de seguimiento, se realizaron 3.964 nombramientos de profesores cátedra desglosados de la siguiente forma:
-</t>
    </r>
    <r>
      <rPr>
        <b/>
        <sz val="11"/>
        <color rgb="FF000000"/>
        <rFont val="Humanst521 BT"/>
        <family val="2"/>
      </rPr>
      <t>Segundo periodo académico 2023:</t>
    </r>
    <r>
      <rPr>
        <sz val="11"/>
        <color rgb="FF000000"/>
        <rFont val="Humanst521 BT"/>
        <family val="2"/>
      </rPr>
      <t xml:space="preserve"> se nombraron un total de 1308 profesores cátedra, para un total de 264.064 horas.
-</t>
    </r>
    <r>
      <rPr>
        <b/>
        <sz val="11"/>
        <color rgb="FF000000"/>
        <rFont val="Humanst521 BT"/>
        <family val="2"/>
      </rPr>
      <t>Primer periodo académico 2024:</t>
    </r>
    <r>
      <rPr>
        <sz val="11"/>
        <color rgb="FF000000"/>
        <rFont val="Humanst521 BT"/>
        <family val="2"/>
      </rPr>
      <t xml:space="preserve"> se nombraron un total de 1348 profesores cátedra, para un total de 341.405 horas.</t>
    </r>
  </si>
  <si>
    <t xml:space="preserve">De acuerdo con las necesidades  contempladas en el Plan de Desarrollo de la Escuela, Departamento o Programa del Instituto de Proyección Regional y Educación a Distancia,, y con el objetivo de garantizar la capacidad de apoyar el desarrollo de la docencia, la investigación y la relación Universidad-Sociedad, se realiza la contratación de profesores de carrera con dedicación de medio tiempo o tiempo completo. Evidencias en el SIRH.
</t>
  </si>
  <si>
    <t xml:space="preserve">En el periodo junio 2023-julio 2024 se vincularon 28 profesores de carrera. Estos profesores participaron en los concursos profesorales realizados en los años 2022 (3 profesores) y 2023 (25 profesores), </t>
  </si>
  <si>
    <r>
      <rPr>
        <sz val="11"/>
        <color rgb="FF000000"/>
        <rFont val="Humanst521 BT"/>
        <family val="2"/>
      </rPr>
      <t xml:space="preserve">En resumen el balance del cumplimiento es el siguiente por nivel de formación, para el segundo año del plan de formación:
</t>
    </r>
    <r>
      <rPr>
        <u/>
        <sz val="11"/>
        <color rgb="FF000000"/>
        <rFont val="Humanst521 BT"/>
        <family val="2"/>
      </rPr>
      <t xml:space="preserve">
</t>
    </r>
    <r>
      <rPr>
        <sz val="11"/>
        <color rgb="FF000000"/>
        <rFont val="Humanst521 BT"/>
        <family val="2"/>
      </rPr>
      <t>Cumplimiento en maestrías (5 programadas): 20%
Cumplimiento en doctorados (13 programados): 61,53%
Cumplimiento en posdoctorados (14 programadas): 28,57%</t>
    </r>
  </si>
  <si>
    <r>
      <rPr>
        <b/>
        <sz val="11"/>
        <color rgb="FF4472C4"/>
        <rFont val="Calibri"/>
        <family val="2"/>
        <scheme val="minor"/>
      </rPr>
      <t xml:space="preserve">Informe salidas 2023-2024:
</t>
    </r>
    <r>
      <rPr>
        <b/>
        <sz val="11"/>
        <color rgb="FF000000"/>
        <rFont val="Calibri"/>
        <family val="2"/>
        <scheme val="minor"/>
      </rPr>
      <t>https://mailuis-my.sharepoint.com/:x:/g/personal/claorgom_uis_edu_co/EVaywt-TEilOq3ofC-rHS1kB8GYQXXco0soo66ajA0maQw?e=nztBLm</t>
    </r>
  </si>
  <si>
    <t xml:space="preserve">Acuerdo Superior No. 058 del 13 de diciembre de 2021
Reporte de avance recursos 2023 a junio 30 de 2024
• Código BPPIUIS: : 021401231180
• Código presupuestal: 4502
• Objetivo: Renovación de material bibliográfico para la vigencia 2024 en las bibliotecas de la UIS por contenidos actualizados y herramientas de
tipo científico que den soporte tanto los procesos de enseñanza aprendizaje, de investigación
y de extensión, en formatos que favorezcan la consulta en todas las sedes de la Universidad.
</t>
  </si>
  <si>
    <t xml:space="preserve">Teniendo en cuenta que la adquisición de las bases de datos o recursos electrónicos disponibles en la Biblioteca Virtual UIS son por suscripción anual, es importante tener en cuenta que las adquiridas en el periodo  junio 2023-junio 2024 es igual al total con las que cuenta la Universidad a la fecha= 140
</t>
  </si>
  <si>
    <r>
      <rPr>
        <b/>
        <sz val="11"/>
        <color rgb="FF4472C4"/>
        <rFont val="Calibri"/>
        <family val="2"/>
        <scheme val="minor"/>
      </rPr>
      <t>Informe Adquisión de Bases de datos 2023-2024</t>
    </r>
    <r>
      <rPr>
        <b/>
        <sz val="11"/>
        <color rgb="FF000000"/>
        <rFont val="Calibri"/>
        <family val="2"/>
        <scheme val="minor"/>
      </rPr>
      <t xml:space="preserve">: https://mailuis-my.sharepoint.com/:x:/g/personal/claorgom_uis_edu_co/ET_X8vi8K1tElGbTLovMrL0BJEiAKJkP2CKbVnfErTSM5g?e=PV82Hh
</t>
    </r>
    <r>
      <rPr>
        <b/>
        <sz val="11"/>
        <color rgb="FF4472C4"/>
        <rFont val="Calibri"/>
        <family val="2"/>
        <scheme val="minor"/>
      </rPr>
      <t xml:space="preserve">Informe de Adquisicón de material bibliográfico 2023-204:  </t>
    </r>
    <r>
      <rPr>
        <b/>
        <sz val="11"/>
        <color rgb="FF000000"/>
        <rFont val="Calibri"/>
        <family val="2"/>
        <scheme val="minor"/>
      </rPr>
      <t xml:space="preserve">https://mailuis-my.sharepoint.com/:x:/g/personal/claorgom_uis_edu_co/EVdya77-nftAszVSjWeGrHcBQXtKYge1YrTSUqJ-zhMWKQ?e=zQtzvE
</t>
    </r>
    <r>
      <rPr>
        <sz val="11"/>
        <color rgb="FF0563C1"/>
        <rFont val="Calibri"/>
        <family val="2"/>
        <scheme val="minor"/>
      </rPr>
      <t xml:space="preserve">
</t>
    </r>
  </si>
  <si>
    <t xml:space="preserve">Acuerdo Superior No. 058 del 13 de diciembre de 2021
• Código BPPIUIS: 021401211163
• Código presupuestal: 1597
• Objetivo: Suministrar a la comunidad universitaria contenidos actualizados y herramientas de
tipo científico que den soporte tanto los procesos de enseñanza aprendizaje, de investigación
y de extensión, en formatos que favorezcan la consulta en todas las sedes de la Universidad.
</t>
  </si>
  <si>
    <r>
      <rPr>
        <sz val="11"/>
        <color rgb="FF000000"/>
        <rFont val="Humanst521 BT"/>
        <family val="2"/>
      </rPr>
      <t xml:space="preserve">En el periodo junio 2023-junio 2024 se adquirieron un total de </t>
    </r>
    <r>
      <rPr>
        <b/>
        <sz val="11"/>
        <color rgb="FF000000"/>
        <rFont val="Humanst521 BT"/>
        <family val="2"/>
      </rPr>
      <t>1.693</t>
    </r>
    <r>
      <rPr>
        <sz val="11"/>
        <color rgb="FF000000"/>
        <rFont val="Humanst521 BT"/>
        <family val="2"/>
      </rPr>
      <t xml:space="preserve"> libros impresos. La Universidad cuenta con un total </t>
    </r>
    <r>
      <rPr>
        <b/>
        <sz val="11"/>
        <color rgb="FF000000"/>
        <rFont val="Humanst521 BT"/>
        <family val="2"/>
      </rPr>
      <t>114.277</t>
    </r>
    <r>
      <rPr>
        <sz val="11"/>
        <color rgb="FF000000"/>
        <rFont val="Humanst521 BT"/>
        <family val="2"/>
      </rPr>
      <t xml:space="preserve"> libroa físicos a la fecha.
</t>
    </r>
  </si>
  <si>
    <t>Todos los recursos destinados a operativizar la políca de TIC se proyectan en el Fondo Común cód. 1454 y se presentan en el PFC anual.</t>
  </si>
  <si>
    <r>
      <rPr>
        <sz val="11"/>
        <color rgb="FF000000"/>
        <rFont val="Humanst521 BT"/>
        <family val="2"/>
      </rPr>
      <t xml:space="preserve">Con respecto a la cantidad de propuestas de uso de TIC que desde la Vicerrectoría Académica se pueden contabilizar dentro del rango de tiempo propuesto (junio 2023 a junio 2024) se presentan a continuación:
</t>
    </r>
    <r>
      <rPr>
        <b/>
        <sz val="11"/>
        <color rgb="FF000000"/>
        <rFont val="Humanst521 BT"/>
        <family val="2"/>
      </rPr>
      <t xml:space="preserve">Propuestas aprobadas por convocatorias TIC 2023: 3+5+5=13
</t>
    </r>
    <r>
      <rPr>
        <sz val="11"/>
        <color rgb="FF000000"/>
        <rFont val="Humanst521 BT"/>
        <family val="2"/>
      </rPr>
      <t xml:space="preserve">Experiencias exitosas en la implementación de TIC en docencia que se presentaron en evento del 15 de Marzo de 2024: </t>
    </r>
    <r>
      <rPr>
        <b/>
        <sz val="11"/>
        <color rgb="FF000000"/>
        <rFont val="Humanst521 BT"/>
        <family val="2"/>
      </rPr>
      <t xml:space="preserve">13. Total: 26.
</t>
    </r>
    <r>
      <rPr>
        <sz val="11"/>
        <color rgb="FF000000"/>
        <rFont val="Humanst521 BT"/>
        <family val="2"/>
      </rPr>
      <t xml:space="preserve">
Asimismo, gracias a estos cursos se formaron </t>
    </r>
    <r>
      <rPr>
        <b/>
        <sz val="11"/>
        <color rgb="FF000000"/>
        <rFont val="Humanst521 BT"/>
        <family val="2"/>
      </rPr>
      <t xml:space="preserve">251 profesores </t>
    </r>
    <r>
      <rPr>
        <sz val="11"/>
        <color rgb="FF000000"/>
        <rFont val="Humanst521 BT"/>
        <family val="2"/>
      </rPr>
      <t>en el uso de TIC.</t>
    </r>
  </si>
  <si>
    <r>
      <rPr>
        <b/>
        <sz val="11"/>
        <color rgb="FF4472C4"/>
        <rFont val="Humanst521 BT"/>
        <family val="2"/>
      </rPr>
      <t>Seguimiento Política TIC:</t>
    </r>
    <r>
      <rPr>
        <b/>
        <sz val="11"/>
        <color rgb="FF000000"/>
        <rFont val="Humanst521 BT"/>
        <family val="2"/>
      </rPr>
      <t xml:space="preserve"> </t>
    </r>
    <r>
      <rPr>
        <sz val="11"/>
        <color rgb="FF000000"/>
        <rFont val="Humanst521 BT"/>
        <family val="2"/>
      </rPr>
      <t xml:space="preserve">https://mailuis-my.sharepoint.com/:f:/g/personal/academicaestudiantes_uis_edu_co/EoAktQEuos5IgEeR3h_gFrQBrmLhdMervAsXvIFjutiyiA?e=PrcwD0
</t>
    </r>
    <r>
      <rPr>
        <b/>
        <sz val="11"/>
        <color rgb="FF4472C4"/>
        <rFont val="Humanst521 BT"/>
        <family val="2"/>
      </rPr>
      <t xml:space="preserve">Publicación Convocatorias  TIC 2023: </t>
    </r>
    <r>
      <rPr>
        <sz val="11"/>
        <color rgb="FF000000"/>
        <rFont val="Humanst521 BT"/>
        <family val="2"/>
      </rPr>
      <t xml:space="preserve">https://mailuis-my.sharepoint.com/:u:/g/personal/claorgom_uis_edu_co/EViIt_hUXy1LqPYuLChNrBMBtil5fwYG4FfSKLIxh0vJPA?e=iiCDcc
</t>
    </r>
    <r>
      <rPr>
        <b/>
        <sz val="11"/>
        <color rgb="FF4472C4"/>
        <rFont val="Humanst521 BT"/>
        <family val="2"/>
      </rPr>
      <t>Evolución histórica de la estrategia de implementación de TIC como apoyo a los procesos de formación:</t>
    </r>
    <r>
      <rPr>
        <sz val="11"/>
        <color rgb="FF000000"/>
        <rFont val="Humanst521 BT"/>
        <family val="2"/>
      </rPr>
      <t xml:space="preserve"> https://mailuis-my.sharepoint.com/:b:/g/personal/claorgom_uis_edu_co/ETWW6_-gyFdKsWkMKI2np70Bbj0nz2GNPlrxbZ_ydn5fMw?e=9iYGGB
</t>
    </r>
    <r>
      <rPr>
        <b/>
        <sz val="11"/>
        <color rgb="FF4472C4"/>
        <rFont val="Humanst521 BT"/>
        <family val="2"/>
      </rPr>
      <t>Resultados Definitivos de Ponencias Aceptadas 8° evento “Experiencias exitosas en la 
implementación de TIC en docencia:</t>
    </r>
    <r>
      <rPr>
        <sz val="11"/>
        <color rgb="FF000000"/>
        <rFont val="Humanst521 BT"/>
        <family val="2"/>
      </rPr>
      <t xml:space="preserve"> https://mailuis-my.sharepoint.com/:b:/g/personal/claorgom_uis_edu_co/EcKN1VGKd4NHhdYenmrcsogBDhqzwkgTcxUvs2-7QHOpCQ?e=1Dkbho</t>
    </r>
  </si>
  <si>
    <t xml:space="preserve">Luego de la presencialidad remota y modalidad híbrida vividas durante el tiempo de pandemia, la Universidad, mediante la resolución N° 2157 del 20 de diciembre de 2021, establece que todos los integrantes de la comunidad académica y administrativa deben continuar el calendario de este nuevo año académico de manera presencial. garantizando los espacios físicos requeridos para el desarrollo de clases. Además, mantiene licencias Zoom para diferentes encuentros en presencialidad remota y como soporte permanente a la comunidad universitaria que son manejadas por el grupo Apoyo TIC.
Para el periodo de seguimiento mencionado se atendieron 443 solicitudes de salas Zomm realizadas a parte de la programación automática de las clases y se respondieron 39 solicitudes de salones y espacios físicos para la realización de actividades de Formación.
</t>
  </si>
  <si>
    <r>
      <rPr>
        <sz val="11"/>
        <color rgb="FF000000"/>
        <rFont val="Humanst521 BT"/>
        <family val="2"/>
      </rPr>
      <t xml:space="preserve">Asignación de salas Zoom en el Sistema de Información Académico y soporte a cargo del grupo Apoyo TIC de la Divisón de Tecnología de Información y Comunicación-DTIC.
</t>
    </r>
    <r>
      <rPr>
        <b/>
        <sz val="11"/>
        <color rgb="FF4472C4"/>
        <rFont val="Humanst521 BT"/>
        <family val="2"/>
      </rPr>
      <t xml:space="preserve">
Informe infraestructura tecnológica 2024: 
</t>
    </r>
    <r>
      <rPr>
        <sz val="11"/>
        <color rgb="FF000000"/>
        <rFont val="Humanst521 BT"/>
        <family val="2"/>
      </rPr>
      <t xml:space="preserve">
https://mailuis-my.sharepoint.com/:b:/g/personal/claorgom_uis_edu_co/EdzaOv7_YxxFthsS5_5UoNsB81oKIZUurL1qNjl3nrNpVA?e=Ylafeg
</t>
    </r>
  </si>
  <si>
    <t>Recopilar información de las evaluaciones de reacción para generar las actividades más demandantes para capacitar</t>
  </si>
  <si>
    <t>Analizar las evaluaciones de desempeño entregadas por los jefes de las UAA</t>
  </si>
  <si>
    <t>Implementar en las actividades ofrecidas dentro del Plan de Entrenamiento y Capacitación temas de interés que se relacionen a las competencias administrativas que debe fortalecer el funcionario.
Sondeo del tiempo disponible y autorizado por el capacitador.</t>
  </si>
  <si>
    <t>Implementar en las actividades ofrecidas dentro del Plan de Entrenamiento y Capacitación temas de interés que se relacionen a las competencias administrativas que debe fortalecer el funcionario.</t>
  </si>
  <si>
    <t>Identificación y construcción de base de datos con los profesionales competentes en habilidades catedráticas y especializadas en diferentes temas de formación y capacitación óptimos para la prestación de servicio.
Sondeo de mercado que refleje las tendencias y actividades actuales de interés individual y colectivo.
Revisión detallada de la experiencia y trayectoria del profesional.
Apoyo de los aliados externos que no generen costo alguno como: SENA, MAPFRE, ARL.</t>
  </si>
  <si>
    <t>Implementar en las actividades ofrecidas dentro del Plan de Entrenamiento y Capacitación modalidades remotas a través de las herramientas TIC.
Uso de plataforma Zoom, Teams y plataformas de comunicación y colaboración autorizadas por la Universidad.</t>
  </si>
  <si>
    <t>6 INFOTIPS enviados a la lista de correo Institucional</t>
  </si>
  <si>
    <t>A pesar de que ya se cuenta con la propuesta del modelo de gobierno de TI, está pendiente la socialización en el Comité Institucional de Gestión y Desempeño</t>
  </si>
  <si>
    <t>Construcción de la metodología en proceso.</t>
  </si>
  <si>
    <t>Si bien se han gestionado proyectos de seguridad, no se ha presentado al comité la proyección global.</t>
  </si>
  <si>
    <t>Solicitud realizada</t>
  </si>
  <si>
    <t>Se ha venido contratando el talento humano, con miras a la renovación de los sistemas de información.</t>
  </si>
  <si>
    <t xml:space="preserve">Se está haciendo revisión de requisitos legales para actualizar el listado maestro de documentos </t>
  </si>
  <si>
    <t>https://mailuis-my.sharepoint.com/:f:/g/personal/direcge8_uis_edu_co/EjsOn_qAvlhMmZ-dy9jhowQB76J_VLHNQ3RNe2UkYY8Zhg?e=zwHz3O</t>
  </si>
  <si>
    <t>https://mailuis-my.sharepoint.com/:w:/g/personal/direcge8_uis_edu_co/EZmXYpLiJ_tJgMqoWu9qUf4BQRbSsbuQBi5C5QwX-TTR9Q?e=xTQE75</t>
  </si>
  <si>
    <t>https://mailuis-my.sharepoint.com/:b:/g/personal/direcge8_uis_edu_co/Ebm01-1ICWdNkMVi0iZlDMEBCTvkAzrzutkj1fRlvPlE4g?e=qefpdM</t>
  </si>
  <si>
    <t>https://mailuis-my.sharepoint.com/:b:/g/personal/direcge8_uis_edu_co/EYGCi8HdBT5OobRskIBTTYkBEZ_PM_eXkc67ZallpagYPg?e=8yQfhB</t>
  </si>
  <si>
    <t>https://mailuis-my.sharepoint.com/:b:/g/personal/direcge8_uis_edu_co/EXDZYrRWTJdPrJaKeHF7qbwBgaxydwyWOU2BL6mtymegAA?e=lxBbLA</t>
  </si>
  <si>
    <t>Seguimiento mensual a las inversiones Enero a Mayo.
El mes de junio se encuentra en curso aún.</t>
  </si>
  <si>
    <t>Se realiza seguimiento de forma mensual a las inversiones constituidas a través de la herramienta "MODELO PARA LA CALIFICACION DE ENTIDADES FINANCIERAS".</t>
  </si>
  <si>
    <t xml:space="preserve">Se realizan las reuniones de Comité de Sostenibilidad del Sistema Contable según lo dispuesto en la normativa vigente. </t>
  </si>
  <si>
    <t xml:space="preserve">Desde la Sección de Recaudos se realiza reporte mensual a la Sección de Contabilidad de las deudas de pregrado, posgrado y facturas. En este documento se identifican las deudas o valores imposibles de recaudar. Para cada caso el responsable del documento por cobrar, solicita a través de correo a la secretaria técnica del comité saneamiento contable explicando el caso. </t>
  </si>
  <si>
    <t xml:space="preserve">Se cargan en la carpeta compartida algunas de las comunicaciones enviadas a la Sección de Contabilidad. Por su peso, si se requiere mayor número de comunicaciones podrán ser consultados directamente en la Sección de Recaudos. </t>
  </si>
  <si>
    <t xml:space="preserve">A través del acta de reunión 001 se determinó que para la vigencia 2024 las sesiones de comité se realizarán el tercer lunes de cada mes. </t>
  </si>
  <si>
    <t>Se relaciona acta N°. 001 de CTSSC
Formato cronograma de reuniones CTSSC</t>
  </si>
  <si>
    <t xml:space="preserve">Se realizó el envío de la circular informando sobre el proceso de rendición de inventarios el cual se realiza de forma anual. 
Se diligencia y presenta a la compañía seguradora la información correspondiente a siniestros para el trámite correspondiente. </t>
  </si>
  <si>
    <t xml:space="preserve">Se realizó la socialización a través de correo institucional del manual normativo y procedimental para la administración y control de los bienes muebles de la uis a modo de cartilla. </t>
  </si>
  <si>
    <t xml:space="preserve">Se realizó el envío de la circular para que los funcionarios con elementos a su cargo realicen la rendición de inventarios. El sistema estará abierto hasta el 31 de julio del año en curso. </t>
  </si>
  <si>
    <t xml:space="preserve">Se realiza el trámite de cuentas teniendo en cuenta los documentos soporte requeridos para dar trámide de pago a cada documento de contratación. </t>
  </si>
  <si>
    <t xml:space="preserve">Se realizó la elaboración y envío de la circular de aspectos a tener en cuenta sobre el proceso financiero en cuatro entregas, restaltando los aspectos a tener en cuenta para el trámite de cuentas. </t>
  </si>
  <si>
    <t xml:space="preserve">El sistema de información financiero realiza el envío de manera automática de rcordatorios a los Ordenadores del Gasto cuando tienen cuentas pendientes por autorizar. </t>
  </si>
  <si>
    <t xml:space="preserve">Se está realizando la revisión del procedimiento de egresos. Se encuentra pendiente por envío a la coordinación de calidad para el trámite de publicación y posterior socialización. </t>
  </si>
  <si>
    <t xml:space="preserve">Desde la Sección de Tesorería se realiza el registro en el SIF con el fin de que la Sección de Contabilidad haga el registro en libros. </t>
  </si>
  <si>
    <t xml:space="preserve">En lo corrido de la vigencia no se han registado depósitos judiciales. </t>
  </si>
  <si>
    <t xml:space="preserve">Se realizó socialización dirigida a todos los Ordenadores del Gasto sobre gestión de cartera, las jornadas de capacitación iniaciaron en el mes de octubre de 2023 y en el 2024 se realizó otra. Se adjunta la invitación como soporte y material presentado. </t>
  </si>
  <si>
    <t xml:space="preserve">De manera mensual se realiza el envío de comunicaciones a las diferentes UAA reportando el estado de cartera e importacia de gestión de cobro de la misma. 
De igual forma se han realizado dos capacitaciones sobre gestión de cartera dirigidas a todas las UAA generadoras de facturas. </t>
  </si>
  <si>
    <t xml:space="preserve">Se realiza el reporte de los estados financieros de forma periódica a la Dirección de Control Interno y Evaluación de Gestión. </t>
  </si>
  <si>
    <t xml:space="preserve">Se realiza el reporte de los estados financieros de manera periódica. Así mismo, los estados financieros para la vigencia 2023 se encuentran publicados en la página web de la Universidad. </t>
  </si>
  <si>
    <t xml:space="preserve">Se realizó la inclusión en el orden del día del Grupo Primario la comunicación de aspectos concernientes a las diferentes Secciones. </t>
  </si>
  <si>
    <t>Se realizó Grupo Primario el día 23 de febrero en el cual se incluyó en el orden del día la conciliación de partidas entre las diferentes secciones del proceso financiero.</t>
  </si>
  <si>
    <t xml:space="preserve">Se comparte carpeta de OneDrive a través de la cual se realiza el seguimiento y control de las operaciones recíprocas. </t>
  </si>
  <si>
    <t xml:space="preserve">Por parte de la Sección de Contabilidad se realiza seguimiento a las operaciones recíprocas con otras entidades. Se lleva control de lo anteriormente mencionado a través de carpeta compartida, se relaciona enlace para acceder. </t>
  </si>
  <si>
    <t>Carpeta compartida
https://mailuis-my.sharepoint.com/:f:/g/personal/contab_opreciprocas_uis_edu_co/Etbc_IM0FGxNnvwgGYuag60B21haKylEZ2XLbFUqXeqo6A?e=MAdUBs</t>
  </si>
  <si>
    <t xml:space="preserve">Se realiza la constitución de reservas presupuestales de acuerdo con lo establecido en la normativa y procedimiento vigente. De igual forma se solicita a través del formato estableicod para ello. </t>
  </si>
  <si>
    <t xml:space="preserve">Desde la División Financiera y Vicerrectoría Administrativa se realiza seguimiento sobre las reservas presupuestales constituidas. 
Se adjunta soporte de algunas comunicaciones enviadas. </t>
  </si>
  <si>
    <t xml:space="preserve">Seguimiento realizado a las reservas presupuestales desde la División Financiera y Vicerrectoría Administrativa. </t>
  </si>
  <si>
    <t>Se realizó la actualización y socialización del formato de retención en la fuente personal natural y se socializó junto con el in</t>
  </si>
  <si>
    <t xml:space="preserve">Se realizó la solicitud a la División de Gestión de Talento Humano solicitando capacitación frente a temas tributarios. 
Así mismo, directamente desde la jefatura de la Sección de Contabilidad se realizó la solicitud a la DIAN. Se adjunta correo electrónico como evidencia. </t>
  </si>
  <si>
    <t xml:space="preserve">Correo electrónicos solicitando capacitación. </t>
  </si>
  <si>
    <t>Pérdida del  dinero invertido en Entidades Financieras</t>
  </si>
  <si>
    <t xml:space="preserve">Correo enviado y circular socializada. </t>
  </si>
  <si>
    <t xml:space="preserve">Revisión del documento realizada. </t>
  </si>
  <si>
    <t xml:space="preserve">Muestra como soporte de las comunicaciones enviadas y presentación realizada en las dos jornadas de capacitación. </t>
  </si>
  <si>
    <t>Estados financieros reportados a la fecha por la Sección de Contabilidad</t>
  </si>
  <si>
    <t xml:space="preserve">Actas de Grupo Primario. </t>
  </si>
  <si>
    <t xml:space="preserve">Circular enviada para la realización de rendición de inventarios. </t>
  </si>
  <si>
    <t xml:space="preserve">Cartilla y circular enviada a través de correo electrónico. </t>
  </si>
  <si>
    <t xml:space="preserve">Soportes de seguimientos realizados para los meses de enero a mayo de 2024. </t>
  </si>
  <si>
    <t>https://uis.edu.co/wp-content/uploads/2024/04/Indicadores_SGC_2023_Central-1.xlsx</t>
  </si>
  <si>
    <t>https://www.uis.edu.co/intranet/calidad/documentos/SEGUIMIENTO_INSTITUCIONAL/formatos/FSE.27.doc</t>
  </si>
  <si>
    <t>https://uis.edu.co/uis-transparencia-planes-estrategicos-es/</t>
  </si>
  <si>
    <t>https://uis.edu.co/es/</t>
  </si>
  <si>
    <t>https://www.uis.edu.co/intranet/calidad/documentos/serv_informaticos_telecomunicaciones/Procedimientos/PSI.11.pdf</t>
  </si>
  <si>
    <t xml:space="preserve">En las unidades que rinden información cuentan con cronograma de entregas de información </t>
  </si>
  <si>
    <t>Actividades de formación organizadas por Talento Humano</t>
  </si>
  <si>
    <t>https://uis.edu.co/wp-content/uploads/2024/07/Plan-Entrenamiento-I-sem-2024.pdf
https://uis.edu.co/wp-content/uploads/2023/08/PEC-1SEM-2023.pdf
https://uis.edu.co/wp-content/uploads/2024/02/PEC-II-2023.pdf</t>
  </si>
  <si>
    <t xml:space="preserve">Se participa en el Comité Institucional de Gestión y Desempeño donde se presentan avances en implementación de políticas MIPG </t>
  </si>
  <si>
    <t>https://www.uis.edu.co/intranet/calidad/actasCIGD.html</t>
  </si>
  <si>
    <t>El seguimiento a Programa de gestión se incluye en el Programa anual de la oficina</t>
  </si>
  <si>
    <t>https://mailuis-my.sharepoint.com/:b:/g/personal/direcge8_uis_edu_co/EUgjjBX8bzJOg2dZYDGUtcgBca77Arqq2sPf36_2ef-xhw?e=Nb3qa5</t>
  </si>
  <si>
    <t>Se realizan las revisiones y actualizaciones de los documentos de acuerdo a las necesidades que se presente, una vez se aprueban se solicita publicación. Se encuentra pendiente la publicación en intranet de lols documentos actualizados durante el primer semestre dado que no es un proceso que dependa de la VIE</t>
  </si>
  <si>
    <r>
      <t>Formato de verificación DIEF
Se anexa lista de chequeo con la cual se validan las propuestas presentadas en las convocatorias del portafolio VIE.</t>
    </r>
    <r>
      <rPr>
        <sz val="11"/>
        <rFont val="Humanst521 BT"/>
        <family val="2"/>
      </rPr>
      <t xml:space="preserve">
Reuniones de Comité Prospectivo en las que se analiza y se proponen alternativas según el caso, las cuales se llevan al COIE para su aprobación final (terminando el año para el portafolio del año siguiente).</t>
    </r>
  </si>
  <si>
    <t>Circular</t>
  </si>
  <si>
    <t xml:space="preserve">La presentación del programa de extensión a docentes de reciente vinculación se llevó a cabo el 30 de noviembre de 2023 de manera remota, por medio de la plataforma Microsoft Teams, en donde se dieron a conocer las generalidades sobre la gestión de actividades de Extensión tales como: política, modalidades, aspectos importantes del Acuerdo Consejo Superior No. 103 de 2010, documentos a tener en cuenta para el registro de una propuesta de extensión entre otros. </t>
  </si>
  <si>
    <t xml:space="preserve">Se contó con una participación de 24 docentes de manera virtual. </t>
  </si>
  <si>
    <t>Evidencias reunión virtual</t>
  </si>
  <si>
    <t>Situación en la cual no se adjudican los servicios de apoyo socio -económico de Bienestar Estudiantil a la población para la cual están destinado</t>
  </si>
  <si>
    <t>Solicitudes de servicio al proceso de Comunicación institucional para publicar las convocatorias requeridas en los periodos académicos 2023-2 y 2024-1</t>
  </si>
  <si>
    <t>Generar estrategias de comunicación con los estudiantes para dar a conocer los programas y servicios de Bienestar Estudiantil de la sede</t>
  </si>
  <si>
    <t>Dos (2) jornadas informativas de los programas y servicios de Bienestar Estudiantil de la sede durante los procesos de inducción a estudiantes admitidos en los periodos académicos 2023-2 y 2024-1</t>
  </si>
  <si>
    <t xml:space="preserve">Bienestar Estudiantil realiza un cronograma de actividades para el proceso de asignación de los beneficios como Auxiliaturas, Auxilios de sostenimiento, y reliquidaciones, donde se establecen las fechas para  convocatorias, cuya información se publica con anterioridad en los canales de comunicación de la sede </t>
  </si>
  <si>
    <t>Cronogramas establecidos para el proceso de asignación de los beneficios socioeconómicos en los periodos académicos 2023-2 y 2024-1</t>
  </si>
  <si>
    <t>Divulgar a través de redes sociales (whatsapp, Facebook e instagram) y correos electrónicos, las fechas programadas para la asignación de los beneficios socioeconómicos.</t>
  </si>
  <si>
    <t>Seis (6) divulgaciones realizadas para las convocatorias a Auxiliaturas administrativas, Reliquidaciones de matrículas y Auxilios de sostenimiento para sedes regionales en los periodos académicos 2023-2 y 2024-1</t>
  </si>
  <si>
    <t>Evaluación de las solicitudes de los estudiantes en el Pre comité de matrículas, Consejo de sede y Coordinación de BU</t>
  </si>
  <si>
    <t>Actas de Consejo de sede N° 017 de 2023 y  N° 004 de 2024.
Acta de Comité de matrículas N° 2024100001 de 2023 y 2024200001 de 2024</t>
  </si>
  <si>
    <t>Aplicar los parámetros y requisitos de selección de forma actualizada de acuerdo con la normatividad que establece los lineamientos para cada beneficio.</t>
  </si>
  <si>
    <t>Seis (6) cuadros de evaluación y análisis realizados para la validación y selección de beneficiarios de los apoyos socioeconómicos en los periodos 2023-2 y 2024-1</t>
  </si>
  <si>
    <t>Resolución de Rectoria N° 606 de 2005
Acuerdo del Consejo Superior N° 008 del 31 de enero de 2022 y Acuerdo del Consejo Superior N° 020 del 13 de junio de 2014</t>
  </si>
  <si>
    <t>Publicar la normatividad que rige cada beneficio, en cada convocatoria realizada</t>
  </si>
  <si>
    <t>Seis (6) convocatorias relacionado la normatividad vigente para los beneficios económicos a otorgar en los periodos académicos 2023-2 y 2024-1</t>
  </si>
  <si>
    <t>SEDE SOCORRO
Incumplimiento de los atributos de calidad definidos para los programas y servicios de Bienestar Estudiantill</t>
  </si>
  <si>
    <t>Ofrecer servicios o programas que presenten fallas en atributos como: inocuidad, calidad,
 oportunidad, pertinencia, integralidad, eficacia, confiabilidad; y confidencialidad de la información (según el caso)</t>
  </si>
  <si>
    <t xml:space="preserve">Socialización de guías, programas, protocolos, formatos,  procedimientos, normatividad e instructivos de los  programas y servicios.    </t>
  </si>
  <si>
    <t>Acta de reunión del proceso N° 002 de 2024 para personal vinculado por Orden de prestación de servicios e inducción realizada en la posesión de cargos temporales</t>
  </si>
  <si>
    <t>Realizar inducción a los profesionales o cargos de apoyo nuevos</t>
  </si>
  <si>
    <t>Un (1) acta de reunión del proceso N° 002 de 2024 para profesional vinculada por Orden de prestación de servicios e inducción realizada en la posesión de dos (2) cargos temporales</t>
  </si>
  <si>
    <t>Garantizar la vinculación de los cargos profesionales y de apoyo necesarios para el proceso en la sede.</t>
  </si>
  <si>
    <t>Orden de prestación de servicios 2024000651 para la vinculación de una profesional y Resolución Rectoría N° 013 y N° 036 de 2024 que dispone vinculación por Planta temporal de dos cargos.</t>
  </si>
  <si>
    <t>Cronograma de actividades en el proceso de Bienestar Estudiantil para los periodos académicos 2023-2 y 2024-1</t>
  </si>
  <si>
    <t>Verificar el cumplimiento de las actividades programadas de PEP del equipo de bienestar estudiantil que promuevan la mejora en la oferta del servicio.</t>
  </si>
  <si>
    <t>Hacer seguimiento al cumplimiento de las actividades programadas para cada periodo</t>
  </si>
  <si>
    <t>Dos (2) cronogramas de actividades masivas FBE 81 de los periodos académicos 2023-2 y 2024-1</t>
  </si>
  <si>
    <t>Se dispone de evidencias de envíos de material desde la Sede UIS Socorro a medios de comunicación con  noticias para radio, televisión y prensa, relacionados con eventos realizados en Socorro que necesitaban apoyo y difusión.</t>
  </si>
  <si>
    <t>Solicitud de aprobación a la división responsable de la información a divulgar en el producto comunicativo.</t>
  </si>
  <si>
    <t>Gestionar el envió y la estandarización del material elaborado en Sede principal  (IPRED, Dirección de Comunicaciones  y ADMISIONES) para realizar las actualizaciones de información de contacto de la Sede Socorro.</t>
  </si>
  <si>
    <t>Se envía de forma periodica  material para medios de comunicación tanto internos como externos con noticias sobre hechos relevantes de la Sede UIS Socorro. Todo con finalidad de divulgación.</t>
  </si>
  <si>
    <t>Se adjuntan soportes con evidencias. Los demás reposan en el computador del Comunicador Institucional Sede UIS Socorro. (Carpeta #1)</t>
  </si>
  <si>
    <t>Aumentar los productos comunicativos que permitan difundir de forma efectiva la información al público interno y externo.</t>
  </si>
  <si>
    <t xml:space="preserve">Por medio de distintos medios de comunicación internos y externos  logramos la difusión de campañas institucionales para distintos eventos. así tambén para procesos de inscripción de nuestros Programas y eventos administrativos. </t>
  </si>
  <si>
    <t xml:space="preserve">La Sede UIS Socorro contó con el apoyo de promoción y difusión con distintos medios de comunicación para dar a conocer la apertura de inscripciones de programas. Además cuñas en emisoras y transmisiones televisivas en canales de la región. </t>
  </si>
  <si>
    <t>Se adjuntan soportes con evidencias. Los demás reposan en el computador del Comunicador Institucional Sede UIS Socorro. (Carpeta #2)</t>
  </si>
  <si>
    <t>Apoyo operativo por parte de personal ajeno al proceso.</t>
  </si>
  <si>
    <t xml:space="preserve">Se vincularon auxiliares como apoyo a los procesos de comunicación institucional, brindando soporte en el cubrimiento de eventos, así como en la realización de videos y piezas requeridas. </t>
  </si>
  <si>
    <t xml:space="preserve">Gestionar la vinculación de un auxiliar. </t>
  </si>
  <si>
    <t xml:space="preserve">Recibí resoluciones sobre la vinculación de auxiliares para el área de comunicación institucional, quienes  brindaron durante su calendario académico apoyo en esta área administrativa, en tema de cubrimiento de eventos, fotografía, realización de piezas y videos. </t>
  </si>
  <si>
    <t>Se adjuntan soportes con evidencias por parte del Comunicador Institucional Sede UIS Socorro. (Carpeta #3)</t>
  </si>
  <si>
    <t xml:space="preserve">Cronograma de actividades de Comunicaciones realizado por parte de cada una de las sedes. </t>
  </si>
  <si>
    <t>Correos electrónicos recibidos con solicitudes por parte de distintas dependencias administrativas. Se obedece a la solicitud, se realiza el trámite en comunicaciones y se envía respuesta con el material requerido.</t>
  </si>
  <si>
    <t xml:space="preserve">Enviar agenda de actividades que requieran apoyo del proceso de comunicación institucional. Nota: La solicitud se deberán tramitar en su momento a través del formato de solicitud de servicio FCI 31. </t>
  </si>
  <si>
    <t>Se reciben las solicitudes a través del formato FCI.31 enviadas a través de correo electrónico</t>
  </si>
  <si>
    <t>Se adjuntan soportes con evidencias. Los demás reposan en el computador del Comunicador Institucional Sede UIS Socorro. (Carpeta #4)</t>
  </si>
  <si>
    <t>Rrealizar mantenimiento correctivo de las Redes, transformadores y/o subestaciones eléctricas de las Sedes de la Universidad.</t>
  </si>
  <si>
    <t>Plan de Mantenimiento preventivo y correctivo de los diferentes transformadores y subestaciones eléctricas.</t>
  </si>
  <si>
    <t xml:space="preserve">Mantemnimiento realizado. </t>
  </si>
  <si>
    <t>Informe de actividades IMC. Anexo 01</t>
  </si>
  <si>
    <t>Formación del personal conforme a la competencia requerida para el cargo.</t>
  </si>
  <si>
    <t>Nivel de cumplimiento del Plan de Formación.</t>
  </si>
  <si>
    <t xml:space="preserve">Plan de capacitación. </t>
  </si>
  <si>
    <t>Seguimiento periódocico y análisis de necesidades relacionadas con la seguridad en el campus Universitario.</t>
  </si>
  <si>
    <t>Ejecutar plan de formación para el personal de vigilancia externa y/o de planta de la Universidad sobre temas propios de su cargo</t>
  </si>
  <si>
    <t xml:space="preserve">Plan de capacitaciones al personal de seguridad. </t>
  </si>
  <si>
    <t xml:space="preserve">Capacitaciones. </t>
  </si>
  <si>
    <t>Realizar inducción y/o dar a conocer a la comunidad universitaria los protocolos de seguridad implementados en Sede.</t>
  </si>
  <si>
    <t xml:space="preserve">Inducciones a la comunidad universitaria. </t>
  </si>
  <si>
    <t xml:space="preserve">Inducciones para inicio de semestre academico. </t>
  </si>
  <si>
    <t xml:space="preserve">Inducciones. </t>
  </si>
  <si>
    <t xml:space="preserve">Listados de asistencia, imágenes, presentacines, pla de capacitaciones.  Anexo 08 </t>
  </si>
  <si>
    <t xml:space="preserve">Fallas en el soporte técnico requerido para la atención de las necesidades de mantenimiento de las diferentes Unidades Académicas y Adminsitrativas para garantizar el desarrollo normal de sus actividades.   </t>
  </si>
  <si>
    <t>Formación del personal conforme a la competencia requerida para el cargo</t>
  </si>
  <si>
    <t xml:space="preserve">Plan de capacitaciones al personal de servicios generales. </t>
  </si>
  <si>
    <t xml:space="preserve">Listados de asistencia, imágenes, presentacines, pla de capacitaciones.  Anexo 03 </t>
  </si>
  <si>
    <t xml:space="preserve"> Propensión al deterioro de la infraestructura física de la Universidad.</t>
  </si>
  <si>
    <t xml:space="preserve">Ejecución plan de mantenimiento físico y adecuaciones menores de cada una de las sedes regionales.  </t>
  </si>
  <si>
    <t xml:space="preserve">Realizar  plan de mantenimiento físico y adecuaciones menores de cada una de las sedes regionales.  </t>
  </si>
  <si>
    <t>Plan de  Aseo y Mantenimiento físico 2023 y 2024. Anexo 04</t>
  </si>
  <si>
    <t>Informes Simulacro de Emergencias</t>
  </si>
  <si>
    <t>Realizar simulacro de emergencias y/o evacuación</t>
  </si>
  <si>
    <t>Informe de simulacro de emergecias. Anexo 05</t>
  </si>
  <si>
    <t>Ejecutar plan de formación de brigadistas de emergencias de las Sedes</t>
  </si>
  <si>
    <t xml:space="preserve">Planilas de asistencia, imagenes, presentaciones. </t>
  </si>
  <si>
    <t>Realizar actividades de formación dirigida a estudiantes y docentes en temas de atención en primeros auxilios y planes de emergencia y/o evacuaciones</t>
  </si>
  <si>
    <t>100%%</t>
  </si>
  <si>
    <t>Formato de asistencia, imágenes. Anexo 06</t>
  </si>
  <si>
    <t>Realizar inspección de equipos contra incendios.</t>
  </si>
  <si>
    <t xml:space="preserve">Informe de inspecciones. </t>
  </si>
  <si>
    <t>Informe de Inspección de hidrantes. Anexo 07</t>
  </si>
  <si>
    <t>Uso ineficiente de los recurso.</t>
  </si>
  <si>
    <t>Situación en la cual ocurre un consumo desmesurado en el consumo energético y de agua.</t>
  </si>
  <si>
    <t>Inducción al personal nuevo y estudiantes de primer semestre.
Ejecución de capacitaciones en los programas del Sistema de Gestión Ambiental a la Comunidad Universitaria.
Sensibilización del personal a través de redes sociales, mailers, publicidad, campañas o acciones ambientales.</t>
  </si>
  <si>
    <t>Capacitaciones, campañas, seguimientos.</t>
  </si>
  <si>
    <t>Formatos de asistencia, presentación, imágenes. Anexo 08</t>
  </si>
  <si>
    <t xml:space="preserve">Formatos de Inspecciones. </t>
  </si>
  <si>
    <t>Formato de inspecciones a laboratorios y áreas comunes. Anexo 09</t>
  </si>
  <si>
    <t>Incumplimiento total o parcial de los programas del Sistema de Gestión Ambiental.</t>
  </si>
  <si>
    <t>Formatos de inspecciones a laboratorios. Anexo 09</t>
  </si>
  <si>
    <t>Incumplimiento de normatividad ambiental</t>
  </si>
  <si>
    <t>Situación en la cual no se cumple con uno o más de los requisitos exigidos por las normativas ambientales que aplican a la universidad.</t>
  </si>
  <si>
    <t xml:space="preserve">Realizar actividades del calendario ambiental. </t>
  </si>
  <si>
    <t>Listados de asistencia, publicaciones, imágenes de actividades ambientales. Anexo 10</t>
  </si>
  <si>
    <t>En lo corrido del año 2024 se han entregado folletos informativos a la comunidad en general, se ha venido realizando el programa radial en la UIS am los viernes a las 9:30 de la mañana, a traves de la pagina de facebook de la escuela de Derecho de la universidad se han difundido los servicios del consultorio</t>
  </si>
  <si>
    <t>Evidencia carpeta A1</t>
  </si>
  <si>
    <t xml:space="preserve">Las pautas y lineamientos para el uso de las plataformas tecnologicas se establecieron y se socializan con los estudiantes en la inducción a Consultorio Jurídico. </t>
  </si>
  <si>
    <t>Evidencia carpeta A2</t>
  </si>
  <si>
    <t>La documentación del Consultorio Juridíco y del Centro de Conciliación fue actualizada incluyendo la posibilidad de atencióna través de plataformas tecnologicas.</t>
  </si>
  <si>
    <t>Evidencia carpeta A3</t>
  </si>
  <si>
    <t>Los funcionarios y estudiantes fueron capacitados en el manejo de la información de los beneficiarios.</t>
  </si>
  <si>
    <t>Evidencia carpeta A4</t>
  </si>
  <si>
    <t>Evidencia carpeta A5</t>
  </si>
  <si>
    <t>Se socilizaron las piezas comunicativas  en las instalaciones del Consultorio Jurídico y Centro de Conciliación, a los profesores, estudiantes y beneficiarios que incluyan la imposibilidad de recibir y cobrar dinero por la prestación del servicio</t>
  </si>
  <si>
    <t>Evidencia carpeta A6</t>
  </si>
  <si>
    <t xml:space="preserve">Se realizó ajuste a los cronogramas, se enviaron correos electrónicos  y se publico en redes información  sobre algunos cambios en los cronogramas de cada ciclo. 
Uso de plataformas zoom para el desarrollo de algunas clases cuando se presentaron eventualidades. </t>
  </si>
  <si>
    <t xml:space="preserve">Se actualizaron las  rutas mediante consultoria realizada con la Consultoría de  Strategika, documentadas en el Manual  Ruta Integral de Atención para la Promoción y  Mantenimiento de la  Salud; en las cuales se contempla lo establecido por la Resolución 3280 de 2018, el Manual de Lineamiento Técnico y Operativo para la Ruta  Materno Perinatal, Procedimiento para la  Ruta Integral de Atención en Salud Mental Rol Asegurador,  Procedimiento para la Ruta Integral de Atención en Salud Mental ROL Prestador
</t>
  </si>
  <si>
    <t>Cuenta con el comitè de Gestiòn del riesgo en el cual trimestralmente se realiza el seguimiento y defiiciòn de estrategias para los programas de promociòn y mantenimiento de la salud.  Asi mismo la documentaciòn de las Rutas y el establecimiento de tableros de indicadores permiten el fortalecimiento de los programas.</t>
  </si>
  <si>
    <t>En el periodo se generaron los siguientes reportes que permiten un mayor control y gestiòn de los medicamentos:
Consumo de medicamentos.
Asi mismo, como mejoras a informes existentes agregando campos y alertas a medicamentos de alto costo, auditoria de pendientes, entregas afiliados, medicamentos pendientes de farmacia, medicamentos afiliado</t>
  </si>
  <si>
    <t xml:space="preserve">Instalación de cámaras en el edificio del campus convento. </t>
  </si>
  <si>
    <t>Ejecutar las acciones necesarias para realizar mantenimiento correctivo de las Redes, transformadores y subestaciones eléctricas de las Sedes de la Universidad.</t>
  </si>
  <si>
    <t>Fotografías mantenimiento 14 mayo con traslado linea de media tensión ESSA</t>
  </si>
  <si>
    <t>Informe de seguridad de la sede</t>
  </si>
  <si>
    <t>Se realizó simulacro de emergencias por sismo con un total de personas evacuadas de 307</t>
  </si>
  <si>
    <t>Se realizaron diferentes capacitaciones a la comunidad universitaria</t>
  </si>
  <si>
    <t>Fotografias de las capacitaciones comunidad</t>
  </si>
  <si>
    <t>Se realizaron diferentes actividades mostrando a la comunidad los diferentes programas de ahorro de agua y energia</t>
  </si>
  <si>
    <t>Fotografias campañas</t>
  </si>
  <si>
    <t>Se realizan verificaciones periódicas con el personal de aseo y mantenimiento,  igualmente la tecnico de soporte esta pendiente del buen uso de los laboratorios</t>
  </si>
  <si>
    <t>Fotografias mantenimiento 14 mayo con traslado linea de media tensión ESSA</t>
  </si>
  <si>
    <t>Se instalaron camaras de vigilancia</t>
  </si>
  <si>
    <t>Se adquirieron contenedores amplios con tapa y debidamente marcados.</t>
  </si>
  <si>
    <t>Se celebran mensualmente algunos dias ambientales como dia del agua, dia dela arbol, uso eficiente de la energia entre otros y se hace la recoleccion de residuos peligrosos</t>
  </si>
  <si>
    <t xml:space="preserve">En archivo electrónico </t>
  </si>
  <si>
    <t>Implementar una matriz a través de la plataforma One Drive para que cada una de los líderes debe relacionar las actividades que se van a desarrollar con una semana de antelación para hacer la respectiva planeación de los contenidos.</t>
  </si>
  <si>
    <t>Agenda de actividades</t>
  </si>
  <si>
    <t>El 12 de marzo de 2023 a las 23:30 se presenta interrupción de fluido eléctrico del edificio de aulas. Tras la verificación se encuentra en la caja de inspección ubicada sobre el andén peatonal externo a la sede, en la Cr 28 -frente a la Policlínica y el Colegio Técnico del Comercio, un cable de media tensión cortado y los dos cables restantes con el aislamiento térmico quemados. Al parecer, el cable fue intentado hurtar, por habitante de calle.   (no aplica al periodo de seguimiento)</t>
  </si>
  <si>
    <t>Realizar sensibilizaciones y capacitaciones en los programas del Sistema de Gestión Ambiental a la Comunidad Universitaria</t>
  </si>
  <si>
    <t xml:space="preserve">Se ejecutaron las capacitaciones y sensibilizaciones programadas, acorde a las necesidades de la sede. </t>
  </si>
  <si>
    <t xml:space="preserve">Se ejecutaron las capacitaciones y sescibilizaciones programadas, acorde a las necesidades de la sede. 
</t>
  </si>
  <si>
    <t xml:space="preserve">TALENTO HUMANO  </t>
  </si>
  <si>
    <t xml:space="preserve"> - Al interior de cada subproceso de la DGTH se tiene identificada la información digital que hace parte de las historias laborales
 - Se realizó un primero proceso de impresión de los archivos digitales y se archivaron en las historias laborales, con corte a 2023</t>
  </si>
  <si>
    <t>Falta de acompañamiento y de asesoría oportuna para los profesores que solicitan cualquier tipo de situación administrativa a cargo del SFP.</t>
  </si>
  <si>
    <t>Formular un Plan de Entrenamiento y Capacitación (PEyC) con baja participación y/o  que no esté acorde a los requerimientos y necesidades de los funcionarios administrativos de la Universidad.</t>
  </si>
  <si>
    <t>Formulación del Plan de Entrenamiento y Capacitación con el líder del SFP, los jefes de las UAA y la retroalimentación de las evaluaciones de reacción.
Sondeo de mercado que refleje las tendencias y actividades actuales de interés individual y colectivo.</t>
  </si>
  <si>
    <t xml:space="preserve">
Uso de plataformas y herramientas TIC que permitan dar continuidad a la capacitación y formación a través de sesiones sincrónicas y/o asincrónicas.</t>
  </si>
  <si>
    <t xml:space="preserve">Cuando los profesores solicitan aplazamiento de vacaciones se les informa que se debe realizar a traves del formato FTH.174 en donde se especifica el periodo del cual se va a tomar las vacaciones </t>
  </si>
  <si>
    <t>AC # 129</t>
  </si>
  <si>
    <t>Gestión insuficiente y tardía de los mecanismos de finaciación de la pensión del personal con vinculación legal y reglamentaria.</t>
  </si>
  <si>
    <t>* Actualización mensual de los cobros de bonos, cuotas partes y devolución de aportes (art. 17 Ley 549 de 1999).                    
* Revisión, valización objeción y/o pago dentro de los 15 días hábiles a la recepción de la cuenta de cobro por bonos, cuotas partes y devolución de aportes (art. 17, Ley 549 de 1999).</t>
  </si>
  <si>
    <t xml:space="preserve">Cronograma que contiene fechas establecidas de las liquidaciones, para tener en cuenta en el reporte de situaciones administrativas, el cual es compartido a los distintos Subproceso de la División.
Correos dirigidos a las Unidades Académicas que informa la generación de las novedades de horas catedra y las fechas límite de verificación y ajustes correspondientes.
Capacitación informativa citada por Formación de Personal y dirigida a funcionarios temporales, donde se manifiesta la importancia de la entrega oportuna de las novedades.
</t>
  </si>
  <si>
    <t>Elaboración y divulgación de una infografía dirigida a los subprocesos de la DGTH dando a conocer el procedimiento y tiempos de reporte para novedades mensuales,  la cual será enviada de forma trimestral, como complemento al cronograma.
Elaboración y divulgación de una infografía dirigida a las unidades académico administrativas y los funcionarios UIS con el procedimiento y fechas a tener en cuenta para el reporte de novedades, que será enviada dos veces al año.
Revisiones períodicas al diario normativo para identificar los documentos que puedan afectar el proceso de liquidación de nóminas. 
Continuar con la acción de mejora planteada en el seguimiento anterior, solicializando con los jefes de UAA el temario construido relacionado con las implicaciones del reporte tardío de novedades de incapacidad.</t>
  </si>
  <si>
    <t xml:space="preserve">Revisión de cada reporte de alerta que sea generado por el sistema de información, con el fin de identificar los posibles errores de liquidación en estado de prenómina.
Solicitud de cronograma de fechas de pago mensual de nómina y fechas límite de envío de la misma a las unidades administrativas que corresponda.
</t>
  </si>
  <si>
    <t>Correos anual dirigido a las entidades externas e internas donde se da a conocer que la recepción de novedades se realizará los primeros 15 días de cada mes.</t>
  </si>
  <si>
    <t xml:space="preserve">La institucion tiene diferentes correos electronicos mediante los cuales brinda la atencion requerida de acuerdo a las necesidades de la comunidad; de igual forma se ha mejorado el modulo de inscripciones en el cual se tiene la descripcion completa de los diferentes componentes de la admision </t>
  </si>
  <si>
    <t>https://inscripciones.uis.edu.co/pregrado-bucaramanga/</t>
  </si>
  <si>
    <t xml:space="preserve">Se adjunta los correos electronicos que se envia a la vicerectoria academica para la verificacion de los registros calificados de los programas academicos </t>
  </si>
  <si>
    <t>En informe de desempeño se identifica la participacion en eventos de divulgacion en el indicador</t>
  </si>
  <si>
    <t>Manejo de One Drive</t>
  </si>
  <si>
    <t>Adhesión a redes de cooperación que ofrecieran intercambios virtuales y publicación en la Web de Relaciones Exteriores</t>
  </si>
  <si>
    <t xml:space="preserve">Con el fin de aumentar la visibilidad de la Universidad, se participó en el Congreso NAFSA en New Orleans, USA (Programa Expertos ICETEX), en el Encuentro Sígueme y Feria Académica en la ciudad de Palmira en la UNAL y la UPB, y en el Encuentro Sígueme que se llevará a cabo en la Universidad de Antioquia, Medellín.  </t>
  </si>
  <si>
    <t>Se realizó una versión en inglés y en español del sitio web donde se evidencia información para estudiantes interesados en movilidad entrante. También se realizaron videos de convocatoria en inglés, español y coreano. Además, se creó una lista de reproducción con testimonios de estudiantes visitantes.</t>
  </si>
  <si>
    <t>Un estudiante en movilidad internacional puede tener situaciones adversas que afecten su integridad física, psicológica y legal en el país anfitrión. El estudiante puede no contar con perfil psicologico estable, que le permita realizar la movilidad sin percances, incluyendo nivel de responsabilidad para cumplir con los compromisos adquiridos.</t>
  </si>
  <si>
    <t>A través de correos electrónicos, se informó a los estudiantes de movilidad sobre la importancia de cumplir con compromisos y responsabilidades sociales al finalizar su período de movilidad.</t>
  </si>
  <si>
    <t>Por medio de correos electrónicos, se informo a los estudiantes de movilidad acerca de las responsabilidades que deben cumplir en función de los beneficios recibidos, con indicaciones de salida y retorno.</t>
  </si>
  <si>
    <t>Seguimiento a estudiantes de movilidad en el cumplimiento de sus resposabilidades de prestacion de servicios.</t>
  </si>
  <si>
    <t>Seguimiento responsabilidades</t>
  </si>
  <si>
    <t>Se realizó una revisión de compromisos y se hizo seguimiento a cada caso.</t>
  </si>
  <si>
    <t>A través de correos electrónicos y un video explicativolas instrucciones para su retorno explicando como se lleva a cabo el proceso de finalizacion de su periodo de movilidad de manera adecuada.</t>
  </si>
  <si>
    <t xml:space="preserve">Indicaciones retorno Estudiantes salientes </t>
  </si>
  <si>
    <t xml:space="preserve">Pérdida de voluntad de cooperación por parte de los socios y del gestor responsable
</t>
  </si>
  <si>
    <t>Se llevó a cabo una revisión que permitió identificar los convenios próximos para su proceso de renovación..</t>
  </si>
  <si>
    <t>Comunicación de seguimiento actividad convenios</t>
  </si>
  <si>
    <t>Enlaces de las charlas de movildad efectuadas para los periodos 2023-2 y 2024-1</t>
  </si>
  <si>
    <t xml:space="preserve">Charlas convocatoria de movilidad </t>
  </si>
  <si>
    <t>Consolidado Actividad Convenios año 2023.xlsx</t>
  </si>
  <si>
    <t>A través de encuestas de seguimiento, se llevó a cabo una evaluación de los convenios.</t>
  </si>
  <si>
    <t xml:space="preserve">Consolidado de actividad de convenios de Relaciones Exteriores </t>
  </si>
  <si>
    <t>Solicitud a los egresados para que actualicen su información en el enlace web dedicado específicamente para ellos, por medio de canales de comunicación para facilitar la interacción y el flujo de información.</t>
  </si>
  <si>
    <t>Evidencias 1</t>
  </si>
  <si>
    <t xml:space="preserve">Depurar la base general de egresados estandarizando los datos correctos a través de la plataforma master base.
</t>
  </si>
  <si>
    <t>Se realizó la depuración de la BD en el sistema de correos masivos de Mail Up lo que permite segmentar la BD según las necesidades</t>
  </si>
  <si>
    <t>Validar la información reportada a través de en cada canal de comunicaciónde egresados estandarizando los datos correctos a través de la plataforma Mail Up</t>
  </si>
  <si>
    <t>Las campañas de sensibilización  incluyen la captación de datos en WhatsApp, redes, sociales, bolsa de empleo y sistema de nuevas versiones.</t>
  </si>
  <si>
    <t xml:space="preserve">Por razón de capacidad, la UIS tiene que contratar anualmente un servicio de Emailing con su propia base de datos para egresados.
</t>
  </si>
  <si>
    <t>Se realizaron pruebas de compatibilidad y confidencialidad para garantizar que la plataforma seleccionada se ajuste adecuadamente a las necesidades y estándares de la institución</t>
  </si>
  <si>
    <t>Evidencias 3</t>
  </si>
  <si>
    <t xml:space="preserve">SOLICITUD DE CONTRATO EN LINEA </t>
  </si>
  <si>
    <t>Las UAA deben ser parte activa del proceso y contribuir con la información de la comunidad UIS y promoción del programa UIS e-idiomas para garantizar su efectivo funcionamiento</t>
  </si>
  <si>
    <t>Se realizó una reunión con los directivos de la Unidades Académico-Administrativas involucradas con la gestión de la plataforma en la universidad como: CEDEDUIS, Instituto de Lenguas, Vicerectoría Académica, Consejo Académico y Relaciones Exteriores.</t>
  </si>
  <si>
    <t>Actividades de difusión Altissia</t>
  </si>
  <si>
    <t>2. Resultados Caracterizaciones</t>
  </si>
  <si>
    <t>1. Registros Altissia</t>
  </si>
  <si>
    <t>4. Informes</t>
  </si>
  <si>
    <t xml:space="preserve">El seguimiento a la gestión de riesgos  incluye la materialización de los riesgos, ejecución de los controles y  actividades, según la información que reportó cada uno de los procesos y sedes. 
Dando clic en cada proceso se puede encontrar el respectivo resultado:  </t>
  </si>
  <si>
    <t>Informe de reasignación de cupos 2024-1</t>
  </si>
  <si>
    <t>No se registra avance en el indicador de 2023</t>
  </si>
  <si>
    <t>Cálculo del indicador a partir del 2024, 2023 sin mediciones en informe publicado en web</t>
  </si>
  <si>
    <t>Archivos participación en ferias</t>
  </si>
  <si>
    <t>Envio de correos de información a estudiantes</t>
  </si>
  <si>
    <t>Listado de estudiantes en Riesgo Cumplimiento Compromisos</t>
  </si>
  <si>
    <t>Listado de descuentos aplicados a Estudiantes</t>
  </si>
  <si>
    <t>Comunicaciones renovación-prórroga convenios de cooperación académica</t>
  </si>
  <si>
    <t>Listado Revisión estado convenios próximos a vencer.xlsx</t>
  </si>
  <si>
    <t xml:space="preserve">Evidencias participación </t>
  </si>
  <si>
    <t>Material audiovisual</t>
  </si>
  <si>
    <t>Correos informativos</t>
  </si>
  <si>
    <t>Evidencias actualización de base de egresados</t>
  </si>
  <si>
    <t>Solicitud</t>
  </si>
  <si>
    <t xml:space="preserve">Se incluye como evidencia el informe de reasignacion de cupos que identifica el control necesario </t>
  </si>
  <si>
    <t xml:space="preserve">Se envian circulares informativas </t>
  </si>
  <si>
    <t xml:space="preserve">El proceso determinó que las acciones existentes que se habían formulado, se convirtieron en  controles permanentes y en consecuencia, se adptaron como tales. 
</t>
  </si>
  <si>
    <t xml:space="preserve">El proceso determinó que las acciones existentes que se habían formulado, se convirtieron en  controles permanentes y en consecuencia, se adoptaron como tales. 
</t>
  </si>
  <si>
    <t xml:space="preserve">
El proceso determinó que las acciones existentes que se habían formulado, se convirtieron en controles permanentes y en consecuencia, se adptaron como tales. 
</t>
  </si>
  <si>
    <t>DIANA MILENA RODRIGUEZ GUEVARA</t>
  </si>
  <si>
    <t xml:space="preserve">
La Universidad tiene una nueva metodología para la gestión del riesgo con base en los lineamientos del Departamento Administrativo de la Función Pública, Guía para la administración del Riesgos y el diseño de controles en entidades públicas V6
Este seguimiento corresponde a los mapas vigentes del 2023 a 2024, se encontró que los procesos continúan trabajando en la gestión de los riesgos, identificando, valorando y ejecutando los controles, con el fin de evitar la materialización de estos. 
A pesar de los esfuerzos, se evidenció la materialización de riesgos, que fueron reportados por los procesos, por lo cual cada proceso responsable formuló acciones correctivas en el marco del sistema de gestión de calidad.</t>
  </si>
  <si>
    <t xml:space="preserve">Los excelentes resultados globales del MECI 2023 de la UIS son el reflejo de un sólido Sistema de control interno, fortalecido en cada uno de sus componentes. 
• Cuenta con una cultura de control interno sólida y arraigada, respaldada por una estructura organizacional clara y una alta valoración de la ética y la integridad. 
• Ha desarrollado una capacidad sobresaliente para identificar, analizar y evaluar los riesgos que podrían afectar sus objetivos. 
• Los procesos y controles internos son eficientes y efectivos, garantizando la consecución de los objetivos institucionales. 
• Cuenta con sistemas de información robustos y canales de comunicación efectivos que facilitan la toma de decisiones y la gestión del riesgo. 
• Ha implementado un sistema de monitoreo y seguimiento que permite identificar oportunamente las desviaciones y tomar las medidas correctivas necesarias.y se inicie su implementación para el 2024. </t>
  </si>
  <si>
    <t>En esta vigencia, la Universidad Industrial de Santander ha alcanzado un hito significativo en su gestión institucional. Los resultados del Formulario Único de Reporte de Avance a la Gestión (FURAG) para el Modelo Estándar de Control Interno (MECI) demuestran un avance notable, obteniendo un puntaje de 96.2, por encima del promedio del grupo par de 80.9.
 Este resultado refleja el compromiso y los esfuerzos conjuntos de todas las unidades académicas y administrativas en la implementación del Modelo Integrado de Planeación y Gestión
(MIPG).</t>
  </si>
  <si>
    <t xml:space="preserve">• Se evidenció que los procesos han gestionado los riesgos atendiendo los lineamientos establecidos en la metodología adoptada en el MSE.01 Manual para la Administración del Riesgo. (metodología actualizada en 2024) </t>
  </si>
  <si>
    <t xml:space="preserve">El día 09 de abril de 2024 a las 4:02 a.m. se presentaron intermitencias en la conectividad que generaron afectación en el rendimiento y efectividad de las operaciones de los usuarios del campus universitario. Se observaba que no era posible acceder a algunos sitios web institucionales desde la red externa. En el análisis exhaustivo para determinar la causa de la latencia en la red, se diagnosticó que la disminución en la velocidad coincidía con la actualización de las firmas del sistema de prevención de intrusiones (IPS), provocando inestabilidad de los procesos que llevó a la falla en el manejo y procesamiento de tráfico. 
Aunque este evento no generó riesgo para la información institucional, dado que se generó por la actualización de las firmas del sistema de prevención de intrusiones (IPS) que actúa como una medida de seguridad contra amenazas y que se ejecuta de manera automática todos los días en los equipos Firewall de la universidad, si afectó el principio de disponibilidad de la seguridad informática. </t>
  </si>
  <si>
    <t xml:space="preserve">Tratamiento de incidente de seguridad de la información, según la guía correspondiente. Se solicitó acción correctiva al proceso. </t>
  </si>
  <si>
    <t>AC # 131</t>
  </si>
  <si>
    <t xml:space="preserve">*Se adelantan reuniones de líderes de subproceso con la Dirección de Certificación y Gestión de Documental, para diseñar y ejecutar un piloto de cargue en Alfresco para posteriomente programar el cargue de la totalidad de las historias laborales </t>
  </si>
  <si>
    <t xml:space="preserve">
Al interior de cada subproceso de la DGTH se tiene identificada la información digital que hace parte de las historias laborales
Se realizó un primero proceso de impresión de los archivos digitales y se archivaron en las historias laborales, con corte a 2023
</t>
  </si>
  <si>
    <t>*Reuniones de líderes de subproceso y jefatura de la DGTH para directrices frente a la organización de los archivos digitales que conforman la historia laboral</t>
  </si>
  <si>
    <t xml:space="preserve">
Definir un único lugar de almacenamiento de documentos digitales por funcionario, el cual permita identificar un orden en la historia laboral y dar inicio al manejo correcto de la historia laboral híbrida
</t>
  </si>
  <si>
    <t>*Reunión de líderes de subproceso, jefe de la DGTH y director de Control Interno y Evaluación de Gestión</t>
  </si>
  <si>
    <t>Actas de reunión y listado de asistencia</t>
  </si>
  <si>
    <t>*La totalidad de las historias laborales del personal administrativo fueron digitalizadas 
*Desde septiembre de 2022, se cuenta con una auxiliar de archivo contratada exclusivamente para la intervención de las historias laborales docentes</t>
  </si>
  <si>
    <t xml:space="preserve">
Se adelantó el proceso de intervención del personal administrativo.
El personal a cargo del archivo mantiene los cuidados requeridos para la conservación física y de seguridad del archivo.
</t>
  </si>
  <si>
    <t>La totalidad de las historias laborales del personal administrativo fueron digitalizadas y se encuentran cargadas en el OneDrive del correo archivo.drh@uis.edu.co (información que goza de reserva).</t>
  </si>
  <si>
    <t xml:space="preserve">
A través de la contratación de personal de apoyo, concluir el proceso de internveción de historias laborales de personal docente
</t>
  </si>
  <si>
    <t>Se adelanta la intervención de historias laborales de docentes para posterior digitalización.
Nota: No se cumplio el 100% porque inicialmente se aprobaron tres auxiliares de archivo pero se hizo efectiva la contratación de una sola persona.</t>
  </si>
  <si>
    <t>Informes de avance de la auxiliar de archivo</t>
  </si>
  <si>
    <t>Ante la ausencia de funcionarios por diferentes situaciones administrativas, otros servidores atienden las solicitudes de importancia que no dan espera al retorno del titular.</t>
  </si>
  <si>
    <t xml:space="preserve">
Ejercicios de trasferencia de conocimiento a través de encargos cuando los jefes salen a vacaciones u otras situaciones administrativas
</t>
  </si>
  <si>
    <t>Actos administrativos de encargos, los cuales se pueden consultar en el micrositio de Secretaría General</t>
  </si>
  <si>
    <t xml:space="preserve">
Formulación y operacionalización de la política de gestión del conocimiento y la innovación de acuerdo con los lineamientos del MIPG
</t>
  </si>
  <si>
    <t>*Actas de Comité de Seguimiento Institucional
*Guía para Construcción de Política de Gestión del Conocimiento y la Innovación</t>
  </si>
  <si>
    <t>El subproceso de Desarrollo Humano Organizacional - DHO, promueve acciones de bienestar laboral, personal y familiar en las etapas de ingreso, desarrollo y retiro de los integrantes de la comunidad trabajadora UIS, las cuales pueden generar baja participación si: 
- No se cumplen con las especificaciones técnicas de las actividades para el logro del objetivo propuesto
- No se cuenta con presupuesto suficiente para el desarrollo de las actividades propuestas</t>
  </si>
  <si>
    <t>Plan de trabajo, reuniones previas con contratistas, planeación de actividades con apoyo de la ARL, aseguradora, etc.</t>
  </si>
  <si>
    <t>1. PDT DHO</t>
  </si>
  <si>
    <t>Reuniones con el contratista para la planeación de las actividades masivas, buscando asegurar el cumplimiento de las especificaciones técnicas del evento</t>
  </si>
  <si>
    <t>Actas de reunión</t>
  </si>
  <si>
    <t>Se llevaron a cabo las reuniones con el proveedor en los eventos del Día del Niño y Fin de Año</t>
  </si>
  <si>
    <t>Tabular y analizar las evaluaciones de reacción y sugerir ajustes a las actividades de manera semestral</t>
  </si>
  <si>
    <t>2. Evaluaciones de reacción</t>
  </si>
  <si>
    <t>01/072023</t>
  </si>
  <si>
    <t>Indicador de reacción</t>
  </si>
  <si>
    <t>Indicador de satisfacción de las evaluaciones de reacción y documento de gestión del cambio (mejoras a las actividades, derivadas de la retroalimentación en las evaluaciones de reacción)</t>
  </si>
  <si>
    <t>Indicador 2023</t>
  </si>
  <si>
    <t>Formular un Plan de Entrenamiento y Capacitación (PEyC) que no esté acorde a los requerimientos y necesidades de los funcionarios administrativos de la Universidad.</t>
  </si>
  <si>
    <t xml:space="preserve">Formulacción del Plan de Entrenamiento y Capacitación con el líder del SFP, los jefes de las UAA y la retroalimentación de las evaluaciones de reacción.
Sondeo de mercado que refleje las tendencias y actividades actuales de interés individual y colectivo.
</t>
  </si>
  <si>
    <t>Baja participación de los funcionarios administrativos de la Universidad en las capacitaciones contempladas en el Plan de Entrenamiento y Capacitación.</t>
  </si>
  <si>
    <t xml:space="preserve">
Uso de plataformas y herramientas TIC que permitan dar continuidad a la capacitación y formación a través de sesiones sincrónicas y/o asincrónicas.
</t>
  </si>
  <si>
    <t>9_Colaboradores_Externos</t>
  </si>
  <si>
    <t>El subproceso de APD realiza todas las actividades requeridas por los funcionarios docentes de la Universidad en las diferentes modalidades que existen: carrera, ocasional temporal, ocasional especial y cátedra, desde el momento en que la Universidad realiza el ofrecimiento para la vinculación hasta su retiro de la institución.
Entre las actividades de mayor impacto se encuentran:  Valoración de la hoja de vida de los profesores, el trámite para los ascensos de categoría,tramite de vacaciones, el reporte de los extranjeros que se contraten o visiten la UIS. Gestiones inoportunas e ineficientes en estas actividades representan impactos negativos en la imagen del proceso de TH, atenta contra el bienestar de los funcionarios y conlleva al reproceso que afectan tanto los tiempos de respuesta como el control sobre los resultados de la DRH.</t>
  </si>
  <si>
    <t>Realizar socialización de formato FTH.174 con los profesores planta de la Universidad.</t>
  </si>
  <si>
    <t xml:space="preserve">
Cuando los profesores solicitan aplazamiento de vacaciones se les informa que se debe realizar a traves del formato FTH.174 en donde se especifica el periodo del cual se va a tomar las vacaciones </t>
  </si>
  <si>
    <t xml:space="preserve">
Se cuenta con la Guía de Elementos de Protección Personal (GTH.04).
Proceso de Selección y compra con la asesoría de División de Contratación.
Solicitud de Pólizas en los contratos
</t>
  </si>
  <si>
    <t>1. Estudios Previos - FCO.56 Convocatorias Públicas.
2. GTH.04 Guía de Elementos de Protección Personal.
3. Soportes de la gestión CPA005_2023</t>
  </si>
  <si>
    <t xml:space="preserve">
Entre septiembre a noviembre, actualizar especificaciones técnicas y posibles cantidades a adquirir en el siguiente año.
Entregar a la División de Contratación los documentos para los pliegos en la ultima semana de enero de cada año.
Detallar en los pliegos de contratación los tiempos de entrega.
Reforzar el acompañamiento a los proponentes sobre la revisión de los pliegos y los tiempos de entrega
</t>
  </si>
  <si>
    <t>Publicación de pliegos definitivos y selección de proveedores en marzo de 2023</t>
  </si>
  <si>
    <t>Durante el último trimiestre del 2022 y primer semestre del 2023 se realiza seguimiento mensual al componente de suministro de EPP y dotación el plan de trabajo del SGSST y monitoreo a la entrega del elementos por parte de los contratistas.</t>
  </si>
  <si>
    <t>1. Términos de Referencia Definitivos Volumen II
2. Estudios Previos - FCO.56 Convocatorias Públicas, realizada el 26/01/2023
3. Gestión soportes de las acciones</t>
  </si>
  <si>
    <t xml:space="preserve">
Seguimiento a actividades del Plan de trabajo.
Revisiones periódicas del marco normativo.
Evaluaciones periódicas de los estándares mínimos del SG-SST
Implementación en las UAA del Procedimiento para la identificación de peligros, evaluación y valoración de riesgos y establecimiento de controles PTH.21
Información por correo electrónico de los controles a los jefes de las UAA
Divulgar en las jornadas de inducción y reinducción los roles y responsabilidades en SST, así como los controles establecidos para mitigación de los riesgos.
</t>
  </si>
  <si>
    <t>1. Correo Seguimiento PDT SGSST2023.
2. Comunicaciones Compendio Legal mayo
3. Soportes Jefes de UAA con implementacion PTH.21 y controles.
4. Asistencia a jornadas de inducción</t>
  </si>
  <si>
    <t xml:space="preserve">
Revisiones periódicas del marco normativo y reporte de las novedades normativas a las UAA que les aplica.
Información por correo electrónico de los controles a los jefes de las UAA
Herramienta en Excel que permite hacer seguimiento a los controles.
Aprobar, publicar y divulgar reglamento de higiene y seguridad de la Universidad.
</t>
  </si>
  <si>
    <t>Durante el primer semestre del 2023 se realiza seguimiento mensual al plan de trabajo operativo, al igual que monitoreo a los indicadores del SGSST.
Se realizó la actualizacion del Reglamento de Higiene y Seguridad de la Universidad, esta pendiente su aprobación por la dirección.</t>
  </si>
  <si>
    <t>1. Comunicaciones a las unidades sobre novedades normativas en SST
2. Consolidado de hallazgos 2022.
3. Borrador Reglamento Higiene y Seguridad de la Universidad</t>
  </si>
  <si>
    <t>1. Comunicaciones con las empresas contratistas para seguimiento a AT.
2. Comunicaciones a ordenadores de Gastos y supervisores sobre AT</t>
  </si>
  <si>
    <t xml:space="preserve">
Jornadas de inducción con los contratistas de licitaciones
Manual de Gestión en Seguridad y Salud en elt Trabajo para Contratistas (MTH.05).
</t>
  </si>
  <si>
    <t>1. Asistencia Inducción Contratistas
2. MTH.05 Manual de Gestión Contratistas</t>
  </si>
  <si>
    <t xml:space="preserve"> 
Implementación de la Manual de Gestión en Seguridad y Salud en el Trabajo para Contratistas (MTH.05).
Inspecciones a los contratistas con personal en las instalaciones de la universidad.
Seguimiento a los contratistas con personal accidentado al interior de la universidad.
</t>
  </si>
  <si>
    <t>Durante el primer semestre del 2023 se realiza seguimiento por medio de comuncaciones a los contratistas y supervisores de contratos sobre el cumplimiento en temas de SST, de igual forma, inspecciones a obras y remisión de los informes a los ordenadores de gasto y supervisores.</t>
  </si>
  <si>
    <t>1. Informe de inspección a obras civiles.
2. Seguimiento a contratistas y carpetas de seguimiento
3. Comunicado de implementación del MTH.05</t>
  </si>
  <si>
    <t>La unidad o la persona solicita revisión de la valoración y se tramita la solicitud inmediatamente según aplique.</t>
  </si>
  <si>
    <t xml:space="preserve">
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Solicita a la UAA documentación completa una vez se informa de la vinculación del profesional, así mismo se hace contacto con el futuro funcionario explicando que de la entrega completa de los soportes de educación y experiencia dependerá el salario asignado. 
Seguimiento al trámite de solicitud de las valoraciones a través de encuestas de satisfacción.
</t>
  </si>
  <si>
    <t xml:space="preserve">1. Guia Valoración HV
2. Correo modelo de valoración
3. Correo modelo de calificación del servicio             </t>
  </si>
  <si>
    <t xml:space="preserve">
Revisar y actualizar el documento interno de valoración (según guía de elaboración de documentos GGD.01 UIS. Una vez actualizado, socializar el documento internamente en el subproceso APA)                                     
Previo al inicio de posesiones masivas, tener información predeterminada de la valoración anterior para minimizar y cumplir los tiempos de respuesta frente a solicitudes.
</t>
  </si>
  <si>
    <t>Socialización de la "Guía de Valoración" y mantener el archivo de las valoraciones previas</t>
  </si>
  <si>
    <t>1. Guía de Valoración
2. Asistencia a la socialización de la Guía
3. Archivo de valoraciones (no se adjunta porque es información que goza de reserva)</t>
  </si>
  <si>
    <t xml:space="preserve">
Información a los funcionarios en las jornadas de inducción y reinducción en el proceso de presentación de renuncias. 
Notificación inmediata en trámite del proyecto de resolución o reporte de la novedad.
</t>
  </si>
  <si>
    <t>4. Ejemplo de correo de reporte de novedades por vacaciones
5. Ejemplo de correo de reporte de novedades por renuncia
6. Ejemplo de correo de reporte de novedades por licencia no remunerada</t>
  </si>
  <si>
    <t xml:space="preserve"> 
Máximo la última semana del mes corriente, se envían las cartas de autorización del disfrute de vacaciones (notificando tanto al funcionario como al jefe imediato la novedad de manera anticipada para la respectiva programación de servicios en la unidad)
Tramite inmediato con Secretaria General, con copia al subprocesos de ACS, frente a situaciones aprobadas (renuncia o licencia no remunerada) que requieren un tiempo oportuno de respuesta. 
</t>
  </si>
  <si>
    <t xml:space="preserve">Reporte de inmediato a nómina sobre la situación administrativa  </t>
  </si>
  <si>
    <t xml:space="preserve">4. Cuadro de control de vacaciones
5. Ejemplo de vacaciones autorizadas
6. Reporte a Secretaría General de renuncias, licencias, etc.               </t>
  </si>
  <si>
    <t xml:space="preserve">
Implementación de trámite virtual a través de correo electrónico a los jefes de las UAA, solicitando confirmación de prorrogas  terminación de vinculación.
Base de datos de Excel con alarmas que permite identificar las prorrogas con vencimiento en el siguiente mes
Hacer seguimiento quincenal de las solicitudes procesadas o pendientes de prórroga. 
</t>
  </si>
  <si>
    <t>7. Ejemplo de trámite de prórroga virtual
8. Cuadro control de actividades con alertas</t>
  </si>
  <si>
    <t xml:space="preserve">
Establecer en la base de datos existente una alerta tipo semáforo (colores) que permita identificar visualmente las próximas prórrogas con vencimientos.
Revisión de las confirmaciones de prorrogas mediante tramites virtuales, correos, recordando antes del cierre del plazo, la necesidad de respuesta.
</t>
  </si>
  <si>
    <t xml:space="preserve">Seguimiento mensual a prórrogas </t>
  </si>
  <si>
    <t>7. Ejemplo de trámite virtual
8. Cuadro de control y seguimiento de actividades
9. Relación de funcionarios y fechas de vencimientos de contratos para prórrogas</t>
  </si>
  <si>
    <t>Gestión insuficiente y tardía de los mecanismos de financiación de la pensión del personal con vinculación legal y reglamentaria.</t>
  </si>
  <si>
    <t>El subproceso Asuntos Pensionales tiene a su cargo la gestión oportuna del cobro y pago de cuotas partes, bonos pensionales (RAIS y RPMPD) y devolución de aportes (art. 17 ley 549 de 1999) a las distintas entidades de seguridad social, por lo que una gestión tardía o errada de las actividades afectará el proceso de Talento Humano, representada en la generación de intereses moratorios, inicio de procesos cobro coactivos, embargos a las cuentas de la Universidad o el detrimento por la no realización de los cobros, entre otros.</t>
  </si>
  <si>
    <t>Liquidación de mayores o menores valores  de factores salariales, prestacionales, aportes a seguridad social y deducidos.</t>
  </si>
  <si>
    <t xml:space="preserve">Los ajustes de los mayores o menores valores liquidados se realizan en la nómina inmediatamente posterior. </t>
  </si>
  <si>
    <t xml:space="preserve">
Cronograma que contiene fechas establecidas de las liquidaciones, para tener en cuenta en el reporte de situaciones administrativas, el cual es compartido a los distintos Subproceso de la División.
Correos dirigidos a las Unidades Académicas que informa la generación de las novedades de horas catedra y las fechas límite de verificación y ajustes correspondientes.
Capacitación informativa citada por Formación de Personal y dirigida a funcionarios temporales, donde se manifiesta la importancia de la entrega oportuna de las novedades.
</t>
  </si>
  <si>
    <t>12.1.1. Correo programa actividades ACS Nov y Dic 2022 
12.1.2. Cronograma actividades ACS Nov y DIc. 
12.1.3. Fecha limite novedades prima Navidad y Vacaciones Dic 2022 
12.1.4. Novedades profesores hora cátedra, tutores e instructores - agosto de 2022
12.1.5. Novedades profesores hora cátedra, tutores e instructores  - Diciembre de 2022
12.1.6. Novedades profesores hora cátedra, tutores e instructores  -noviembre de 2022
12.1.7. Jornada de Reinducción Institucional
12.1.8. Cronograma Jornada Reinducción 2023</t>
  </si>
  <si>
    <t xml:space="preserve">
Elaboración y divulgación de una infografía dirigida a los subprocesos de la DGTH dando a conocer el procedimiento y tiempos de reporte para novedades mensuales,  la cual será enviada de forma trimestral, como complemento al cronograma.
Elaboración y divulgación de una infografía dirigida a las unidades académico administrativas y los funcionarios UIS con el procedimiento y fechas a tener en cuenta para el reporte de novedades, que será enviada dos veces al año.
Revisiones períodicas al diario normativo para identificar los documentos que puedan afectar el proceso de liquidación de nóminas. 
Continuar con la acción de mejora planteada en el seguimiento anterior, solicializando con los jefes de UAA el temario construido relacionado con las implicaciones del reporte tardío de novedades de incapacidad.
</t>
  </si>
  <si>
    <t>Infografía</t>
  </si>
  <si>
    <t>Se realizaron y divulgaron infografías con fechas para reporte de novedades</t>
  </si>
  <si>
    <t>12.1.1. Fechas cierre vigencia 2022
12.1.2. Novedades Primas Navidad y Vacaciones</t>
  </si>
  <si>
    <t>12.2.1. Reporte de Inconsistencias Critica de Novedades AGOST 2022
12.2.2.Inconsistencias durante el proceso agosto 2022
12.2.3. Inconsistencias pila Planta agosto 2022</t>
  </si>
  <si>
    <t xml:space="preserve">
Revisión de cada reporte de alerta que sea generado por el sistema de información, con el fin de identificar los posibles errores de liquidación en estado de prenómina.
Solicitud de cronograma de fechas de pago mensual de nómina y fechas límite de envío de la misma a las unidades administrativas que corresponda.
</t>
  </si>
  <si>
    <t>Solicitud del cronograma</t>
  </si>
  <si>
    <t>División Financiera realizó y divulgó el cronograma</t>
  </si>
  <si>
    <t>12.2. Circular Interna Financiera 11.10.2022</t>
  </si>
  <si>
    <t xml:space="preserve">
Correos anual dirigido a las entidades externas e internas donde se da a conocer que la recepción de novedades se realizará los primeros 15 días de cada mes.
</t>
  </si>
  <si>
    <t>12.3.1. Fecha limite novedades entidades ext nomina nov y dic 2022
12.3.2. Fecha limite novedades nomina nov y dic 2022</t>
  </si>
  <si>
    <t>Circulares informativas</t>
  </si>
  <si>
    <t xml:space="preserve">Se realizaron y envíaron las circulares </t>
  </si>
  <si>
    <t>12.3.1. Entidades Externas Circular Nov y Dic
12.3.2. Entidades Internas Circular Nov y Dic 2022</t>
  </si>
  <si>
    <t>AC 129</t>
  </si>
  <si>
    <t>1. Redistribución de los programas y procesos al interior del SGSST para el 2023.
2. Vinculación de personal del subproceso SST que se encontraba pendiente para el 2023 (para medicina laboral) y retorno del profesional para el programa de Trabajo seguro en alturas.
3. Remisión a los jefes de las UAA con almacenamiento de sustancias químIcas para implementAción del Sistema Globalmente Armonizado</t>
  </si>
  <si>
    <t>Se elaboró el documento: Guía para Construcción de Política de Gestión del Conocimiento y la Innovación 
Universidad Industrial de Santander</t>
  </si>
  <si>
    <t xml:space="preserve">a) Estado actual: Revisar el estado actual de los Mapas de Riesgos a través de lista de chequeo 
b) Comunicaciones: Enviar comunicaciones (física o digital) a los líderes de proceso solicitando las evidencias de la ejecución de las actividades y actualización del Mapa de Riesgos, si es necesario.  
c) Seguimiento: Revisar las evidencias del cumplimiento de los controles, las acciones y la posible materialización de los riesgos.
d) Nivel de cumplimiento: Evaluar en qué nivel de  cumplimiento se encuentra la gestión de riesgos en la Universidad con base en los resultados de la vigencia revisada. 
e) Actualización: Revisar las unidades que han realizado el mapa de riesgos del periodo 2024-2025 en la nueva herramienta.    
f) Publicación: Gestionar la Publicación de los Mapas de Riesgos actualizados y del informe de seguimiento. </t>
  </si>
  <si>
    <t>Evolución de la administración de riesgos en la UIS 
2024</t>
  </si>
  <si>
    <t>Para mostrar la evolución, se elaboró un mecanismo de comparación entre la Guía para la administración del riesgo y el diseño de controles en entidades públicas v6- emitida por el Departamento Administrativo de la Función Pública en noviembre de 2022 y la Administración de riesgos UIS. Las mejoras se implementaron en la nueva metodología para la Administración del Riesgo, Manual para la administración del riesgo - MSE01 aprobado el  22/02/2024</t>
  </si>
  <si>
    <t xml:space="preserve">En proceso de publicación seguimiento 2024
</t>
  </si>
  <si>
    <t xml:space="preserve">
1. Identificar los riesgos fiscales
2. Publicar seguimiento a mapa de riesgos de seguridad digital</t>
  </si>
  <si>
    <t>https://www.uis.edu.co/intranet/calidad/documentos/SEGUIMIENTO_INSTITUCIONAL/manuales/MSE.01.pdf#page=41</t>
  </si>
  <si>
    <t xml:space="preserve">1. Socializacion a los procesos sobre la importancia de reportar los riesgos materializados y la importancia de generar acciones para evitar que la situación de vuelva a presentar. </t>
  </si>
  <si>
    <t>1. Continuar con la implementación de la nueva metodología de Administración del Riesgo aprobada en 2024</t>
  </si>
  <si>
    <t xml:space="preserve">Se tienen controles pero no cumplen con la estructura sugerida por la guía del DAFP, En proceso de implementación con nueva metodología de Administración del Riesgo. </t>
  </si>
  <si>
    <t xml:space="preserve">https://www.uis.edu.co/intranet/calidad/documentos/SEGUIMIENTO_INSTITUCIONAL/manuales/MSE.01.pdf#page=23
En proceso de actualización en la nueva metodología de riesgos </t>
  </si>
  <si>
    <t>https://www.uis.edu.co/intranet/calidad/documentos/SEGUIMIENTO_INSTITUCIONAL/manuales/MSE.01.pdf#page=18</t>
  </si>
  <si>
    <r>
      <t xml:space="preserve">Con base en el resultado promedio de cumplimiento total </t>
    </r>
    <r>
      <rPr>
        <b/>
        <sz val="11"/>
        <color theme="1"/>
        <rFont val="Humanst521 BT"/>
        <family val="2"/>
      </rPr>
      <t>87%</t>
    </r>
    <r>
      <rPr>
        <sz val="11"/>
        <color theme="1"/>
        <rFont val="Humanst521 BT"/>
        <family val="2"/>
      </rPr>
      <t xml:space="preserve">, se puede identificar que la Universidad se encuentra en un </t>
    </r>
    <r>
      <rPr>
        <b/>
        <sz val="11"/>
        <color theme="1"/>
        <rFont val="Humanst521 BT"/>
        <family val="2"/>
      </rPr>
      <t>nivel satisfactorio</t>
    </r>
    <r>
      <rPr>
        <sz val="11"/>
        <color theme="1"/>
        <rFont val="Humanst521 BT"/>
        <family val="2"/>
      </rPr>
      <t xml:space="preserve"> frente a las pautas establecidas en la guía para la administración del riesgo y el diseño de controles en entidades públicas v6 del DAFP. 
Por lo anterior, se plantean acciones de mejora para que sean revisadas y de ser consideradas se incorporen a la gestión de riesgos institucional y así poder avanzar en el tema. </t>
    </r>
  </si>
  <si>
    <t>Informe de Informe de acompañamiento y seguimiento / 05.08.2024/ Administración del Riesgo Institucional /Elaborado por: Diana Milena Rodríguez</t>
  </si>
  <si>
    <t xml:space="preserve">Cada proceso analizó y reporto en el informe de seguimiento del cumplimiento de los controles establecidos para los riesgos identificados. Con la revisión de los mapas actuales e implementación de nueva metodología se formulan nuevamente los controles de los procesos
</t>
  </si>
  <si>
    <t>Insuficiencia de soportes publicados en SIA observa</t>
  </si>
  <si>
    <t>Se asignó de tiempo completo un profesional para verificar la oportunidad de cargue de documentos. Se realiza reunión mensual con el equipo de trabajo para verificar unidades críticas. Enviar circular informativa a las unidades sobre la importancia del cargue</t>
  </si>
  <si>
    <t>Planeación, la División de Talento Humano y la División de Tecnologías de laIinformación y la Comunicacion reportaron los riesgos materializados a través del reporte de seguimiento al 30 de junio de 2024. 
Cada proceso responsable estableció una acción correctiva.</t>
  </si>
  <si>
    <t>• Para el periodo jul 2023- Jun 2024 se evidencia un promedio de cumplimiento de las acciones del 92,2%, debido a que algunos procesos no alcanzaron el 100% en las actividaes planeadas como Servicios Informáticos y de Telecomunicaciones y Bienestar Estudiantil
• Se recomienda a los procesos formular acciones que no sean puntos de control, sino tareas que permitan disminuir el riesgo. 
• Se recomienda hacer seguimiento a las acciones de manera periódica  para cumplir con los avances y se puedan finalizar las acciones en el periodo de revisión.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</si>
</sst>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 #,##0_-;_-* &quot;-&quot;_-;_-@_-"/>
    <numFmt numFmtId="165" formatCode="_-* #,##0.00\ _€_-;\-* #,##0.00\ _€_-;_-* &quot;-&quot;??\ _€_-;_-@_-"/>
    <numFmt numFmtId="166" formatCode="0.0"/>
    <numFmt numFmtId="167" formatCode="0.0%"/>
  </numFmts>
  <fonts count="115">
    <font>
      <sz val="11"/>
      <color theme="1"/>
      <name val="Calibri"/>
      <family val="2"/>
      <scheme val="minor"/>
    </font>
    <font>
      <sz val="11"/>
      <color theme="1"/>
      <name val="Humanst521 BT"/>
      <family val="2"/>
    </font>
    <font>
      <b/>
      <sz val="11"/>
      <color theme="0"/>
      <name val="Humanst521 BT"/>
      <family val="2"/>
    </font>
    <font>
      <b/>
      <sz val="11"/>
      <name val="Humanst521 BT"/>
      <family val="2"/>
    </font>
    <font>
      <b/>
      <sz val="11"/>
      <color theme="1"/>
      <name val="Humanst521 BT"/>
      <family val="2"/>
    </font>
    <font>
      <sz val="11"/>
      <name val="Humanst521 BT"/>
      <family val="2"/>
    </font>
    <font>
      <sz val="11"/>
      <color theme="1"/>
      <name val="Calibri"/>
      <family val="2"/>
      <scheme val="minor"/>
    </font>
    <font>
      <b/>
      <sz val="16"/>
      <color theme="0"/>
      <name val="Humanst521 BT"/>
      <family val="2"/>
    </font>
    <font>
      <b/>
      <sz val="11"/>
      <color rgb="FF000000"/>
      <name val="Humanst521 BT"/>
      <family val="2"/>
    </font>
    <font>
      <sz val="11"/>
      <color rgb="FF000000"/>
      <name val="Humanst521 BT"/>
      <family val="2"/>
    </font>
    <font>
      <sz val="10"/>
      <name val="Arial"/>
      <family val="2"/>
    </font>
    <font>
      <sz val="11"/>
      <color indexed="8"/>
      <name val="Calibri"/>
      <family val="2"/>
    </font>
    <font>
      <sz val="10"/>
      <color theme="1"/>
      <name val="Humanst521 BT"/>
      <family val="2"/>
    </font>
    <font>
      <b/>
      <sz val="9"/>
      <color indexed="81"/>
      <name val="Tahoma"/>
      <family val="2"/>
    </font>
    <font>
      <sz val="9"/>
      <color indexed="81"/>
      <name val="Tahoma"/>
      <family val="2"/>
    </font>
    <font>
      <b/>
      <sz val="10"/>
      <color theme="1"/>
      <name val="Humanst521 BT"/>
      <family val="2"/>
    </font>
    <font>
      <u/>
      <sz val="13.75"/>
      <color theme="10"/>
      <name val="Calibri"/>
      <family val="2"/>
    </font>
    <font>
      <u/>
      <sz val="13.75"/>
      <color theme="10"/>
      <name val="Humanst521 BT"/>
      <family val="2"/>
    </font>
    <font>
      <b/>
      <sz val="18"/>
      <color theme="0"/>
      <name val="Humanst521 BT"/>
      <family val="2"/>
    </font>
    <font>
      <sz val="11"/>
      <color theme="0"/>
      <name val="Humanst521 BT"/>
      <family val="2"/>
    </font>
    <font>
      <sz val="11"/>
      <color theme="10"/>
      <name val="Humanst521 BT"/>
      <family val="2"/>
    </font>
    <font>
      <sz val="11"/>
      <color rgb="FFFF0000"/>
      <name val="Humanst521 BT"/>
      <family val="2"/>
    </font>
    <font>
      <sz val="8"/>
      <name val="Calibri"/>
      <family val="2"/>
      <scheme val="minor"/>
    </font>
    <font>
      <u/>
      <sz val="11"/>
      <color theme="10"/>
      <name val="Humanst521 BT"/>
      <family val="2"/>
    </font>
    <font>
      <b/>
      <sz val="12"/>
      <color theme="0"/>
      <name val="Humanst521 BT"/>
      <family val="2"/>
    </font>
    <font>
      <sz val="11"/>
      <color theme="1"/>
      <name val="Humanst521 BT"/>
      <family val="2"/>
    </font>
    <font>
      <u/>
      <sz val="11"/>
      <name val="Humanst521 BT"/>
      <family val="2"/>
    </font>
    <font>
      <sz val="11"/>
      <color indexed="8"/>
      <name val="Humanst521 BT"/>
      <family val="2"/>
    </font>
    <font>
      <b/>
      <sz val="11"/>
      <color indexed="8"/>
      <name val="Humanst521 BT"/>
      <family val="2"/>
    </font>
    <font>
      <b/>
      <sz val="13"/>
      <color indexed="8"/>
      <name val="Humanst521 BT"/>
      <family val="2"/>
    </font>
    <font>
      <sz val="10"/>
      <name val="Humanst521 BT"/>
      <family val="2"/>
    </font>
    <font>
      <b/>
      <sz val="10"/>
      <name val="Humanst521 BT"/>
      <family val="2"/>
    </font>
    <font>
      <b/>
      <sz val="18"/>
      <color theme="1"/>
      <name val="Humanst521 BT"/>
      <family val="2"/>
    </font>
    <font>
      <sz val="8"/>
      <color theme="1"/>
      <name val="Calibri"/>
      <family val="2"/>
      <scheme val="minor"/>
    </font>
    <font>
      <sz val="12"/>
      <color rgb="FF000000"/>
      <name val="Humanst521 BT"/>
      <family val="2"/>
    </font>
    <font>
      <b/>
      <sz val="12"/>
      <color rgb="FF000000"/>
      <name val="Humanst521 BT"/>
      <family val="2"/>
    </font>
    <font>
      <b/>
      <i/>
      <sz val="10"/>
      <name val="Humanst521 BT"/>
      <family val="2"/>
    </font>
    <font>
      <sz val="13.75"/>
      <name val="Calibri"/>
      <family val="2"/>
    </font>
    <font>
      <sz val="10"/>
      <color rgb="FF000000"/>
      <name val="Humanst521 BT"/>
      <family val="2"/>
    </font>
    <font>
      <b/>
      <sz val="13"/>
      <color rgb="FF000000"/>
      <name val="Humanst521 BT"/>
      <family val="2"/>
    </font>
    <font>
      <sz val="9"/>
      <name val="Humanst521 BT"/>
      <family val="2"/>
    </font>
    <font>
      <b/>
      <sz val="14"/>
      <color rgb="FF000000"/>
      <name val="Humanst521 BT"/>
      <family val="2"/>
    </font>
    <font>
      <b/>
      <sz val="8"/>
      <color rgb="FF000000"/>
      <name val="Humanst521 BT"/>
      <family val="2"/>
    </font>
    <font>
      <b/>
      <sz val="14"/>
      <name val="Humanst521 BT"/>
      <family val="2"/>
    </font>
    <font>
      <b/>
      <sz val="12"/>
      <name val="Humanst521 BT"/>
      <family val="2"/>
    </font>
    <font>
      <sz val="12"/>
      <name val="Humanst521 BT"/>
      <family val="2"/>
    </font>
    <font>
      <sz val="11"/>
      <color rgb="FF000000"/>
      <name val="Calibri"/>
      <family val="2"/>
    </font>
    <font>
      <b/>
      <sz val="11"/>
      <color rgb="FFFF0000"/>
      <name val="Humanst521 BT"/>
      <family val="2"/>
    </font>
    <font>
      <b/>
      <i/>
      <sz val="10"/>
      <color rgb="FF000080"/>
      <name val="Humanst521 BT"/>
      <family val="2"/>
    </font>
    <font>
      <sz val="10"/>
      <color rgb="FFFF0000"/>
      <name val="Humanst521 BT"/>
      <family val="2"/>
    </font>
    <font>
      <b/>
      <sz val="10"/>
      <color rgb="FF000000"/>
      <name val="Humanst521 BT"/>
      <family val="2"/>
    </font>
    <font>
      <b/>
      <sz val="11"/>
      <color theme="4"/>
      <name val="Humanst521 BT"/>
      <family val="2"/>
    </font>
    <font>
      <b/>
      <sz val="11"/>
      <color rgb="FFFFFFFF"/>
      <name val="Calibri"/>
      <family val="2"/>
    </font>
    <font>
      <b/>
      <sz val="16"/>
      <name val="Humanst521 BT"/>
      <family val="2"/>
    </font>
    <font>
      <sz val="9"/>
      <color theme="1"/>
      <name val="Humanst521 BT"/>
      <family val="2"/>
    </font>
    <font>
      <b/>
      <sz val="9"/>
      <color rgb="FF000000"/>
      <name val="Humanst521 BT"/>
      <family val="2"/>
    </font>
    <font>
      <b/>
      <sz val="9"/>
      <color theme="0"/>
      <name val="Humanst521 BT"/>
      <family val="2"/>
    </font>
    <font>
      <b/>
      <sz val="20"/>
      <color theme="1"/>
      <name val="Humanst521 BT"/>
      <family val="2"/>
    </font>
    <font>
      <b/>
      <u/>
      <sz val="11"/>
      <color theme="10"/>
      <name val="Humanst521 BT"/>
      <family val="2"/>
    </font>
    <font>
      <sz val="8"/>
      <color theme="1"/>
      <name val="Humanst521 BT"/>
      <family val="2"/>
    </font>
    <font>
      <sz val="10"/>
      <color rgb="FF000000"/>
      <name val="Humanst521 BT"/>
      <family val="2"/>
    </font>
    <font>
      <i/>
      <sz val="10"/>
      <name val="Humanst521 BT"/>
      <family val="2"/>
    </font>
    <font>
      <sz val="10"/>
      <name val="Humanst521 BT"/>
      <family val="2"/>
    </font>
    <font>
      <b/>
      <sz val="10"/>
      <color rgb="FF0070C0"/>
      <name val="Humanst521 BT"/>
      <family val="2"/>
    </font>
    <font>
      <b/>
      <sz val="10"/>
      <color rgb="FFFF0000"/>
      <name val="Humanst521 BT"/>
      <family val="2"/>
    </font>
    <font>
      <b/>
      <sz val="10"/>
      <color rgb="FF009242"/>
      <name val="Humanst521 BT"/>
      <family val="2"/>
    </font>
    <font>
      <b/>
      <sz val="10"/>
      <color rgb="FF00B050"/>
      <name val="Humanst521 BT"/>
      <family val="2"/>
    </font>
    <font>
      <sz val="10"/>
      <color indexed="8"/>
      <name val="Humanst521 BT"/>
      <family val="2"/>
    </font>
    <font>
      <b/>
      <sz val="10"/>
      <name val="Humanst521 BT"/>
      <family val="2"/>
    </font>
    <font>
      <b/>
      <sz val="10"/>
      <color rgb="FFFF00FF"/>
      <name val="Humanst521 BT"/>
      <family val="2"/>
    </font>
    <font>
      <sz val="10"/>
      <color indexed="9"/>
      <name val="Humanst521 BT"/>
      <family val="2"/>
    </font>
    <font>
      <sz val="10"/>
      <color indexed="9"/>
      <name val="Arial"/>
      <family val="2"/>
    </font>
    <font>
      <sz val="10"/>
      <color indexed="10"/>
      <name val="Humanst521 BT"/>
      <family val="2"/>
    </font>
    <font>
      <u/>
      <sz val="10"/>
      <name val="Arial"/>
      <family val="2"/>
    </font>
    <font>
      <sz val="11"/>
      <name val="Calibri"/>
      <family val="2"/>
      <scheme val="minor"/>
    </font>
    <font>
      <sz val="10"/>
      <name val="Calibri"/>
      <family val="2"/>
      <scheme val="minor"/>
    </font>
    <font>
      <sz val="10"/>
      <color theme="1"/>
      <name val="Calibri"/>
      <family val="2"/>
      <scheme val="minor"/>
    </font>
    <font>
      <sz val="10"/>
      <color theme="4"/>
      <name val="Humanst521 BT"/>
      <family val="2"/>
    </font>
    <font>
      <b/>
      <sz val="11"/>
      <color rgb="FF000000"/>
      <name val="Humanst521 BT"/>
      <family val="2"/>
    </font>
    <font>
      <sz val="11"/>
      <color rgb="FF000000"/>
      <name val="Humanst521 BT"/>
      <family val="2"/>
    </font>
    <font>
      <sz val="11"/>
      <name val="Humanst521 BT"/>
      <family val="2"/>
    </font>
    <font>
      <sz val="10"/>
      <color rgb="FF000000"/>
      <name val="Humanst521 BT"/>
      <family val="2"/>
    </font>
    <font>
      <u/>
      <sz val="10"/>
      <color rgb="FF000000"/>
      <name val="Humanst521 BT"/>
      <family val="2"/>
    </font>
    <font>
      <sz val="11"/>
      <color theme="1"/>
      <name val="Humanst521 BT"/>
      <family val="2"/>
    </font>
    <font>
      <u/>
      <sz val="13.75"/>
      <color rgb="FF0563C1"/>
      <name val="Calibri"/>
      <family val="2"/>
    </font>
    <font>
      <sz val="11"/>
      <color rgb="FF000000"/>
      <name val="Humanst521 BT"/>
      <family val="2"/>
    </font>
    <font>
      <sz val="9"/>
      <color rgb="FF000000"/>
      <name val="Arial"/>
      <family val="2"/>
    </font>
    <font>
      <sz val="9"/>
      <color theme="1"/>
      <name val="Arial"/>
      <family val="2"/>
    </font>
    <font>
      <b/>
      <sz val="11"/>
      <color theme="1"/>
      <name val="Humanst521 BT"/>
      <family val="2"/>
    </font>
    <font>
      <sz val="11"/>
      <color rgb="FF7030A0"/>
      <name val="Humanst521 BT"/>
      <family val="2"/>
    </font>
    <font>
      <b/>
      <sz val="18"/>
      <color rgb="FF000000"/>
      <name val="Humanst521 BT"/>
      <family val="2"/>
    </font>
    <font>
      <sz val="8"/>
      <color rgb="FF000000"/>
      <name val="Humanst521 BT"/>
      <family val="2"/>
    </font>
    <font>
      <u/>
      <sz val="10"/>
      <color theme="10"/>
      <name val="Humanst521 BT"/>
      <family val="2"/>
    </font>
    <font>
      <u/>
      <sz val="11"/>
      <color theme="10"/>
      <name val="Calibri"/>
      <family val="2"/>
      <scheme val="minor"/>
    </font>
    <font>
      <b/>
      <sz val="11"/>
      <color rgb="FF4472C4"/>
      <name val="Calibri"/>
      <family val="2"/>
      <scheme val="minor"/>
    </font>
    <font>
      <u/>
      <sz val="11"/>
      <color rgb="FF0563C1"/>
      <name val="Calibri"/>
      <family val="2"/>
      <scheme val="minor"/>
    </font>
    <font>
      <b/>
      <sz val="11"/>
      <color rgb="FF000000"/>
      <name val="Calibri"/>
      <family val="2"/>
      <scheme val="minor"/>
    </font>
    <font>
      <b/>
      <u/>
      <sz val="11"/>
      <color rgb="FF4472C4"/>
      <name val="Calibri"/>
      <family val="2"/>
      <scheme val="minor"/>
    </font>
    <font>
      <b/>
      <u/>
      <sz val="11"/>
      <color rgb="FF0563C1"/>
      <name val="Calibri"/>
      <family val="2"/>
      <scheme val="minor"/>
    </font>
    <font>
      <sz val="11"/>
      <color rgb="FF000000"/>
      <name val="Calibri"/>
      <family val="2"/>
      <scheme val="minor"/>
    </font>
    <font>
      <b/>
      <sz val="11"/>
      <color rgb="FF5B9BD5"/>
      <name val="Calibri"/>
      <family val="2"/>
      <scheme val="minor"/>
    </font>
    <font>
      <sz val="11"/>
      <color rgb="FF5B9BD5"/>
      <name val="Calibri"/>
      <family val="2"/>
      <scheme val="minor"/>
    </font>
    <font>
      <u/>
      <sz val="11"/>
      <color rgb="FF000000"/>
      <name val="Humanst521 BT"/>
      <family val="2"/>
    </font>
    <font>
      <sz val="11"/>
      <color rgb="FF0563C1"/>
      <name val="Calibri"/>
      <family val="2"/>
      <scheme val="minor"/>
    </font>
    <font>
      <b/>
      <sz val="11"/>
      <color rgb="FF4472C4"/>
      <name val="Humanst521 BT"/>
      <family val="2"/>
    </font>
    <font>
      <u/>
      <sz val="10"/>
      <name val="Humanst521 BT"/>
      <family val="2"/>
    </font>
    <font>
      <u/>
      <sz val="10"/>
      <name val="Calibri"/>
      <family val="2"/>
    </font>
    <font>
      <sz val="11"/>
      <color rgb="FF444444"/>
      <name val="Aptos Narrow"/>
      <family val="2"/>
    </font>
    <font>
      <sz val="11.5"/>
      <name val="Humanst521 BT"/>
      <family val="2"/>
    </font>
    <font>
      <u/>
      <sz val="11"/>
      <color theme="8"/>
      <name val="Humanst521 BT"/>
      <family val="2"/>
    </font>
    <font>
      <sz val="11"/>
      <name val="Calibri"/>
      <family val="2"/>
    </font>
    <font>
      <b/>
      <sz val="13"/>
      <color theme="1"/>
      <name val="Humanst521 BT"/>
      <family val="2"/>
    </font>
    <font>
      <b/>
      <sz val="14"/>
      <color theme="1"/>
      <name val="Humanst521 BT"/>
      <family val="2"/>
    </font>
    <font>
      <sz val="12"/>
      <color theme="1"/>
      <name val="Humanst521 BT"/>
      <family val="2"/>
    </font>
    <font>
      <b/>
      <sz val="14"/>
      <color theme="1"/>
      <name val="Calibri"/>
      <family val="2"/>
      <scheme val="minor"/>
    </font>
  </fonts>
  <fills count="44">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rgb="FFBFBFBF"/>
        <bgColor indexed="64"/>
      </patternFill>
    </fill>
    <fill>
      <patternFill patternType="solid">
        <fgColor rgb="FFC0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indexed="9"/>
        <bgColor indexed="64"/>
      </patternFill>
    </fill>
    <fill>
      <patternFill patternType="solid">
        <fgColor theme="7"/>
        <bgColor indexed="64"/>
      </patternFill>
    </fill>
    <fill>
      <patternFill patternType="solid">
        <fgColor rgb="FFD9D9D9"/>
        <bgColor indexed="64"/>
      </patternFill>
    </fill>
    <fill>
      <patternFill patternType="solid">
        <fgColor rgb="FFED7D31"/>
        <bgColor indexed="64"/>
      </patternFill>
    </fill>
    <fill>
      <patternFill patternType="solid">
        <fgColor theme="4" tint="0.59999389629810485"/>
        <bgColor indexed="64"/>
      </patternFill>
    </fill>
    <fill>
      <patternFill patternType="solid">
        <fgColor rgb="FFDDEBF7"/>
        <bgColor rgb="FF000000"/>
      </patternFill>
    </fill>
    <fill>
      <patternFill patternType="solid">
        <fgColor rgb="FFE2EFDA"/>
        <bgColor rgb="FF000000"/>
      </patternFill>
    </fill>
    <fill>
      <patternFill patternType="solid">
        <fgColor rgb="FFF2F2F2"/>
        <bgColor rgb="FF000000"/>
      </patternFill>
    </fill>
    <fill>
      <patternFill patternType="solid">
        <fgColor rgb="FF92D050"/>
        <bgColor rgb="FF000000"/>
      </patternFill>
    </fill>
    <fill>
      <patternFill patternType="solid">
        <fgColor rgb="FFA5A5A5"/>
        <bgColor rgb="FF000000"/>
      </patternFill>
    </fill>
    <fill>
      <patternFill patternType="solid">
        <fgColor theme="4" tint="-0.249977111117893"/>
        <bgColor indexed="64"/>
      </patternFill>
    </fill>
    <fill>
      <patternFill patternType="solid">
        <fgColor theme="5"/>
        <bgColor indexed="64"/>
      </patternFill>
    </fill>
    <fill>
      <patternFill patternType="solid">
        <fgColor theme="9" tint="0.59999389629810485"/>
        <bgColor indexed="64"/>
      </patternFill>
    </fill>
    <fill>
      <patternFill patternType="solid">
        <fgColor rgb="FF002060"/>
        <bgColor indexed="64"/>
      </patternFill>
    </fill>
    <fill>
      <patternFill patternType="solid">
        <fgColor rgb="FFF6F5F0"/>
        <bgColor indexed="64"/>
      </patternFill>
    </fill>
    <fill>
      <patternFill patternType="solid">
        <fgColor rgb="FFD9D9D9"/>
        <bgColor rgb="FF000000"/>
      </patternFill>
    </fill>
    <fill>
      <patternFill patternType="solid">
        <fgColor rgb="FFD0CECE"/>
        <bgColor rgb="FF000000"/>
      </patternFill>
    </fill>
    <fill>
      <patternFill patternType="solid">
        <fgColor rgb="FFFFC000"/>
        <bgColor rgb="FF000000"/>
      </patternFill>
    </fill>
    <fill>
      <patternFill patternType="solid">
        <fgColor rgb="FFD9E1F2"/>
        <bgColor rgb="FF000000"/>
      </patternFill>
    </fill>
    <fill>
      <patternFill patternType="solid">
        <fgColor rgb="FFFCE4D6"/>
        <bgColor rgb="FF000000"/>
      </patternFill>
    </fill>
    <fill>
      <patternFill patternType="solid">
        <fgColor rgb="FFE7E6E6"/>
        <bgColor rgb="FF000000"/>
      </patternFill>
    </fill>
    <fill>
      <patternFill patternType="solid">
        <fgColor rgb="FF3A3838"/>
        <bgColor rgb="FF000000"/>
      </patternFill>
    </fill>
    <fill>
      <patternFill patternType="solid">
        <fgColor theme="5" tint="0.79998168889431442"/>
        <bgColor indexed="64"/>
      </patternFill>
    </fill>
    <fill>
      <patternFill patternType="solid">
        <fgColor theme="2" tint="-0.749992370372631"/>
        <bgColor indexed="64"/>
      </patternFill>
    </fill>
    <fill>
      <patternFill patternType="solid">
        <fgColor theme="7" tint="0.59999389629810485"/>
        <bgColor indexed="64"/>
      </patternFill>
    </fill>
  </fills>
  <borders count="146">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bottom/>
      <diagonal/>
    </border>
    <border>
      <left style="thin">
        <color auto="1"/>
      </left>
      <right style="thin">
        <color auto="1"/>
      </right>
      <top/>
      <bottom/>
      <diagonal/>
    </border>
    <border>
      <left style="thin">
        <color indexed="64"/>
      </left>
      <right/>
      <top/>
      <bottom/>
      <diagonal/>
    </border>
    <border>
      <left style="thin">
        <color rgb="FF000000"/>
      </left>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right style="thin">
        <color rgb="FF000000"/>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rgb="FF000000"/>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rgb="FF000000"/>
      </right>
      <top style="thin">
        <color indexed="64"/>
      </top>
      <bottom style="thin">
        <color indexed="64"/>
      </bottom>
      <diagonal/>
    </border>
    <border>
      <left/>
      <right style="thin">
        <color rgb="FF000000"/>
      </right>
      <top/>
      <bottom style="thin">
        <color indexed="64"/>
      </bottom>
      <diagonal/>
    </border>
    <border>
      <left/>
      <right/>
      <top/>
      <bottom style="thin">
        <color rgb="FF000000"/>
      </bottom>
      <diagonal/>
    </border>
    <border>
      <left/>
      <right style="thin">
        <color rgb="FF000000"/>
      </right>
      <top style="thin">
        <color rgb="FF000000"/>
      </top>
      <bottom/>
      <diagonal/>
    </border>
    <border>
      <left/>
      <right style="thin">
        <color indexed="64"/>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indexed="64"/>
      </right>
      <top/>
      <bottom/>
      <diagonal/>
    </border>
    <border>
      <left style="thin">
        <color indexed="64"/>
      </left>
      <right/>
      <top/>
      <bottom style="medium">
        <color indexed="64"/>
      </bottom>
      <diagonal/>
    </border>
    <border>
      <left style="thin">
        <color rgb="FF000000"/>
      </left>
      <right/>
      <top style="thin">
        <color indexed="64"/>
      </top>
      <bottom style="thin">
        <color indexed="64"/>
      </bottom>
      <diagonal/>
    </border>
    <border>
      <left style="thin">
        <color rgb="FF000000"/>
      </left>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medium">
        <color rgb="FF000000"/>
      </top>
      <bottom/>
      <diagonal/>
    </border>
    <border>
      <left style="medium">
        <color rgb="FF000000"/>
      </left>
      <right style="thin">
        <color indexed="64"/>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indexed="64"/>
      </right>
      <top style="medium">
        <color rgb="FF000000"/>
      </top>
      <bottom style="medium">
        <color rgb="FF000000"/>
      </bottom>
      <diagonal/>
    </border>
    <border>
      <left style="thin">
        <color auto="1"/>
      </left>
      <right style="thin">
        <color auto="1"/>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
      <left style="thin">
        <color indexed="64"/>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auto="1"/>
      </left>
      <right style="medium">
        <color rgb="FF000000"/>
      </right>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indexed="64"/>
      </left>
      <right style="thin">
        <color indexed="64"/>
      </right>
      <top style="thin">
        <color indexed="64"/>
      </top>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thin">
        <color indexed="64"/>
      </bottom>
      <diagonal/>
    </border>
    <border>
      <left/>
      <right style="thin">
        <color rgb="FF808080"/>
      </right>
      <top style="thin">
        <color indexed="64"/>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thin">
        <color indexed="64"/>
      </right>
      <top style="thin">
        <color indexed="64"/>
      </top>
      <bottom style="medium">
        <color rgb="FF000000"/>
      </bottom>
      <diagonal/>
    </border>
    <border>
      <left style="medium">
        <color rgb="FF000000"/>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right style="medium">
        <color rgb="FF000000"/>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0000"/>
      </left>
      <right style="thin">
        <color indexed="64"/>
      </right>
      <top style="medium">
        <color rgb="FF000000"/>
      </top>
      <bottom/>
      <diagonal/>
    </border>
    <border>
      <left/>
      <right style="thin">
        <color indexed="64"/>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bottom/>
      <diagonal/>
    </border>
    <border>
      <left style="medium">
        <color indexed="64"/>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bottom style="thin">
        <color indexed="64"/>
      </bottom>
      <diagonal/>
    </border>
    <border>
      <left style="medium">
        <color indexed="64"/>
      </left>
      <right style="thin">
        <color indexed="64"/>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top style="thin">
        <color rgb="FF00000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rgb="FF000000"/>
      </right>
      <top style="medium">
        <color rgb="FF000000"/>
      </top>
      <bottom style="medium">
        <color rgb="FF000000"/>
      </bottom>
      <diagonal/>
    </border>
    <border>
      <left style="thin">
        <color indexed="64"/>
      </left>
      <right style="medium">
        <color indexed="64"/>
      </right>
      <top style="thin">
        <color indexed="64"/>
      </top>
      <bottom style="medium">
        <color indexed="64"/>
      </bottom>
      <diagonal/>
    </border>
  </borders>
  <cellStyleXfs count="24">
    <xf numFmtId="0" fontId="0" fillId="0" borderId="0"/>
    <xf numFmtId="43"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xf numFmtId="0" fontId="16" fillId="0" borderId="0" applyNumberFormat="0" applyFill="0" applyBorder="0" applyAlignment="0" applyProtection="0">
      <alignment vertical="top"/>
      <protection locked="0"/>
    </xf>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 fillId="0" borderId="0"/>
    <xf numFmtId="0" fontId="23" fillId="0" borderId="0" applyNumberFormat="0" applyFill="0" applyBorder="0" applyAlignment="0" applyProtection="0"/>
    <xf numFmtId="164" fontId="6" fillId="0" borderId="0" applyFont="0" applyFill="0" applyBorder="0" applyAlignment="0" applyProtection="0"/>
    <xf numFmtId="0" fontId="1" fillId="0" borderId="0"/>
    <xf numFmtId="0" fontId="93" fillId="0" borderId="0" applyNumberFormat="0" applyFill="0" applyBorder="0" applyAlignment="0" applyProtection="0"/>
  </cellStyleXfs>
  <cellXfs count="2507">
    <xf numFmtId="0" fontId="0" fillId="0" borderId="0" xfId="0"/>
    <xf numFmtId="0" fontId="1" fillId="0" borderId="0" xfId="0" applyFont="1"/>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right" vertical="center"/>
    </xf>
    <xf numFmtId="0" fontId="1" fillId="6" borderId="0" xfId="0" applyFont="1" applyFill="1"/>
    <xf numFmtId="0" fontId="1" fillId="3" borderId="0" xfId="0" applyFont="1" applyFill="1"/>
    <xf numFmtId="0" fontId="1" fillId="0" borderId="0" xfId="0" applyFont="1" applyAlignment="1">
      <alignment wrapText="1"/>
    </xf>
    <xf numFmtId="0" fontId="1" fillId="0" borderId="0" xfId="0" applyFont="1" applyAlignment="1">
      <alignment horizontal="center" vertical="center"/>
    </xf>
    <xf numFmtId="0" fontId="1" fillId="0" borderId="0" xfId="0" applyFont="1" applyAlignment="1">
      <alignment vertical="center"/>
    </xf>
    <xf numFmtId="0" fontId="9" fillId="0" borderId="2" xfId="0" applyFont="1" applyBorder="1" applyAlignment="1">
      <alignment horizontal="center" vertical="center" wrapText="1" readingOrder="1"/>
    </xf>
    <xf numFmtId="0" fontId="9" fillId="0" borderId="2" xfId="0" applyFont="1" applyBorder="1" applyAlignment="1">
      <alignment horizontal="left" vertical="center" wrapText="1" readingOrder="1"/>
    </xf>
    <xf numFmtId="0" fontId="5" fillId="0" borderId="0" xfId="0" applyFont="1"/>
    <xf numFmtId="0" fontId="1" fillId="6" borderId="0" xfId="0" applyFont="1" applyFill="1" applyAlignment="1">
      <alignment horizontal="center" vertical="center"/>
    </xf>
    <xf numFmtId="0" fontId="20" fillId="0" borderId="2" xfId="6" applyFont="1" applyBorder="1" applyAlignment="1" applyProtection="1">
      <alignment horizontal="left" vertical="center" wrapText="1" readingOrder="1"/>
    </xf>
    <xf numFmtId="9" fontId="1" fillId="6" borderId="0" xfId="2" applyFont="1" applyFill="1"/>
    <xf numFmtId="9" fontId="8" fillId="3" borderId="10" xfId="0" applyNumberFormat="1" applyFont="1" applyFill="1" applyBorder="1" applyAlignment="1">
      <alignment horizontal="center" vertical="center" wrapText="1"/>
    </xf>
    <xf numFmtId="0" fontId="1" fillId="0" borderId="2" xfId="0" applyFont="1" applyBorder="1" applyAlignment="1">
      <alignment horizontal="center" vertical="center"/>
    </xf>
    <xf numFmtId="0" fontId="9" fillId="0" borderId="1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vertical="center" wrapText="1"/>
    </xf>
    <xf numFmtId="0" fontId="1" fillId="0" borderId="0" xfId="0" applyFont="1" applyAlignment="1">
      <alignment horizontal="left" vertical="center"/>
    </xf>
    <xf numFmtId="0" fontId="9" fillId="0" borderId="0" xfId="0" applyFont="1" applyAlignment="1">
      <alignment horizontal="center" vertical="center" wrapText="1"/>
    </xf>
    <xf numFmtId="0" fontId="9" fillId="0" borderId="2" xfId="0" applyFont="1" applyBorder="1" applyAlignment="1">
      <alignment horizontal="center" vertical="center" wrapText="1"/>
    </xf>
    <xf numFmtId="0" fontId="2" fillId="3" borderId="0" xfId="0" applyFont="1" applyFill="1" applyAlignment="1">
      <alignment horizontal="center" vertical="center"/>
    </xf>
    <xf numFmtId="0" fontId="1" fillId="0" borderId="15" xfId="0" applyFont="1" applyBorder="1" applyAlignment="1">
      <alignment horizontal="center" vertical="center"/>
    </xf>
    <xf numFmtId="0" fontId="1" fillId="0" borderId="15" xfId="0" applyFont="1" applyBorder="1" applyAlignment="1">
      <alignment vertical="center" wrapText="1"/>
    </xf>
    <xf numFmtId="0" fontId="1" fillId="0" borderId="18" xfId="0" applyFont="1" applyBorder="1" applyAlignment="1">
      <alignment horizontal="center" vertical="center"/>
    </xf>
    <xf numFmtId="0" fontId="9" fillId="0" borderId="15" xfId="0" applyFont="1" applyBorder="1" applyAlignment="1">
      <alignment horizontal="center" vertical="center" wrapText="1"/>
    </xf>
    <xf numFmtId="0" fontId="1" fillId="0" borderId="17" xfId="0" applyFont="1" applyBorder="1"/>
    <xf numFmtId="0" fontId="1" fillId="0" borderId="0" xfId="5" applyFont="1"/>
    <xf numFmtId="0" fontId="1" fillId="0" borderId="0" xfId="5" applyFont="1" applyAlignment="1">
      <alignment vertical="center"/>
    </xf>
    <xf numFmtId="0" fontId="1" fillId="0" borderId="0" xfId="5" applyFont="1" applyAlignment="1">
      <alignment horizontal="center" vertical="center"/>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1" fillId="3" borderId="1" xfId="0" applyFont="1" applyFill="1" applyBorder="1" applyAlignment="1">
      <alignment horizontal="center" vertical="center"/>
    </xf>
    <xf numFmtId="0" fontId="1" fillId="0" borderId="19" xfId="0" applyFont="1" applyBorder="1" applyAlignment="1">
      <alignment wrapText="1"/>
    </xf>
    <xf numFmtId="0" fontId="8" fillId="3" borderId="15" xfId="0" applyFont="1" applyFill="1" applyBorder="1" applyAlignment="1">
      <alignment horizontal="center" vertical="center" wrapText="1" readingOrder="1"/>
    </xf>
    <xf numFmtId="0" fontId="12" fillId="3" borderId="5" xfId="0" applyFont="1" applyFill="1" applyBorder="1" applyAlignment="1">
      <alignment horizontal="center" vertical="center"/>
    </xf>
    <xf numFmtId="0" fontId="12" fillId="3" borderId="5" xfId="0" applyFont="1" applyFill="1" applyBorder="1"/>
    <xf numFmtId="0" fontId="25" fillId="0" borderId="0" xfId="0" applyFont="1" applyAlignment="1">
      <alignment vertical="center"/>
    </xf>
    <xf numFmtId="0" fontId="25" fillId="0" borderId="0" xfId="0" applyFont="1"/>
    <xf numFmtId="0" fontId="25" fillId="0" borderId="0" xfId="0" applyFont="1" applyAlignment="1">
      <alignment horizontal="center" vertical="center"/>
    </xf>
    <xf numFmtId="9" fontId="25" fillId="0" borderId="0" xfId="2"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center" wrapText="1"/>
    </xf>
    <xf numFmtId="0" fontId="27" fillId="0" borderId="15" xfId="0" applyFont="1" applyBorder="1" applyAlignment="1">
      <alignment vertical="center" wrapText="1"/>
    </xf>
    <xf numFmtId="0" fontId="25" fillId="0" borderId="0" xfId="5" applyFont="1" applyAlignment="1">
      <alignment vertical="center"/>
    </xf>
    <xf numFmtId="0" fontId="25" fillId="0" borderId="0" xfId="5" applyFont="1" applyAlignment="1">
      <alignment horizontal="center" vertical="center"/>
    </xf>
    <xf numFmtId="0" fontId="25" fillId="0" borderId="0" xfId="5" applyFont="1"/>
    <xf numFmtId="0" fontId="9" fillId="0" borderId="15" xfId="0" applyFont="1" applyBorder="1" applyAlignment="1">
      <alignment horizontal="center" vertical="center" wrapText="1" readingOrder="1"/>
    </xf>
    <xf numFmtId="0" fontId="9" fillId="0" borderId="15" xfId="0" applyFont="1" applyBorder="1" applyAlignment="1">
      <alignment horizontal="left" vertical="center" wrapText="1" readingOrder="1"/>
    </xf>
    <xf numFmtId="0" fontId="20" fillId="0" borderId="15" xfId="6" applyFont="1" applyBorder="1" applyAlignment="1" applyProtection="1">
      <alignment horizontal="left" vertical="center" wrapText="1" readingOrder="1"/>
    </xf>
    <xf numFmtId="0" fontId="1" fillId="3" borderId="15" xfId="0" applyFont="1" applyFill="1" applyBorder="1" applyAlignment="1">
      <alignment horizontal="center" vertical="center"/>
    </xf>
    <xf numFmtId="9" fontId="8" fillId="0" borderId="15" xfId="2" applyFont="1" applyFill="1" applyBorder="1" applyAlignment="1">
      <alignment horizontal="center" vertical="center" wrapText="1" readingOrder="1"/>
    </xf>
    <xf numFmtId="0" fontId="19" fillId="4" borderId="15" xfId="0" applyFont="1" applyFill="1" applyBorder="1" applyAlignment="1">
      <alignment horizontal="center" vertical="center"/>
    </xf>
    <xf numFmtId="0" fontId="2" fillId="4" borderId="15" xfId="0" applyFont="1" applyFill="1" applyBorder="1" applyAlignment="1">
      <alignment horizontal="center" vertical="center" wrapText="1"/>
    </xf>
    <xf numFmtId="0" fontId="4" fillId="7" borderId="15" xfId="0" applyFont="1" applyFill="1" applyBorder="1" applyAlignment="1">
      <alignment horizontal="center" vertical="center"/>
    </xf>
    <xf numFmtId="0" fontId="1" fillId="0" borderId="15" xfId="0" applyFont="1" applyBorder="1" applyAlignment="1">
      <alignment horizontal="left" vertical="center" wrapText="1"/>
    </xf>
    <xf numFmtId="0" fontId="8" fillId="0" borderId="15" xfId="0" applyFont="1" applyBorder="1" applyAlignment="1">
      <alignment horizontal="center" vertical="center"/>
    </xf>
    <xf numFmtId="0" fontId="1" fillId="0" borderId="19" xfId="0" applyFont="1" applyBorder="1" applyAlignment="1">
      <alignment horizontal="center" vertical="center"/>
    </xf>
    <xf numFmtId="0" fontId="4" fillId="5" borderId="15" xfId="0" applyFont="1" applyFill="1" applyBorder="1" applyAlignment="1">
      <alignment horizontal="center" vertical="center"/>
    </xf>
    <xf numFmtId="0" fontId="12" fillId="0" borderId="15" xfId="0" applyFont="1" applyBorder="1" applyAlignment="1">
      <alignment horizontal="center" vertical="center"/>
    </xf>
    <xf numFmtId="0" fontId="8" fillId="12" borderId="15" xfId="0" applyFont="1" applyFill="1" applyBorder="1" applyAlignment="1">
      <alignment horizontal="center" vertical="center" wrapText="1"/>
    </xf>
    <xf numFmtId="0" fontId="8" fillId="15"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30" fillId="0" borderId="15" xfId="0" applyFont="1" applyBorder="1" applyAlignment="1">
      <alignment horizontal="center" vertical="center" wrapText="1"/>
    </xf>
    <xf numFmtId="0" fontId="12" fillId="0" borderId="15" xfId="0" applyFont="1" applyBorder="1" applyAlignment="1">
      <alignment horizontal="center" vertical="center" wrapText="1"/>
    </xf>
    <xf numFmtId="0" fontId="30" fillId="3" borderId="15" xfId="0" applyFont="1" applyFill="1" applyBorder="1" applyAlignment="1">
      <alignment horizontal="left" vertical="center" wrapText="1"/>
    </xf>
    <xf numFmtId="0" fontId="30" fillId="0" borderId="15" xfId="6" applyFont="1" applyBorder="1" applyAlignment="1" applyProtection="1">
      <alignment horizontal="left" vertical="center" wrapText="1"/>
    </xf>
    <xf numFmtId="0" fontId="30" fillId="0" borderId="15" xfId="0" applyFont="1" applyBorder="1" applyAlignment="1">
      <alignment vertical="center" wrapText="1"/>
    </xf>
    <xf numFmtId="0" fontId="12" fillId="0" borderId="15" xfId="0" applyFont="1" applyBorder="1" applyAlignment="1">
      <alignment vertical="center" wrapText="1"/>
    </xf>
    <xf numFmtId="0" fontId="5" fillId="0" borderId="15" xfId="0" applyFont="1" applyBorder="1" applyAlignment="1">
      <alignment horizontal="center" vertical="center" wrapText="1"/>
    </xf>
    <xf numFmtId="0" fontId="32" fillId="0" borderId="0" xfId="0" applyFont="1" applyAlignment="1">
      <alignment horizontal="center" vertical="center" wrapText="1"/>
    </xf>
    <xf numFmtId="0" fontId="9" fillId="0" borderId="0" xfId="0" applyFont="1" applyAlignment="1">
      <alignment horizontal="center" vertical="center" wrapText="1" readingOrder="1"/>
    </xf>
    <xf numFmtId="0" fontId="9" fillId="0" borderId="0" xfId="0" applyFont="1" applyAlignment="1">
      <alignment horizontal="left" vertical="center" wrapText="1" readingOrder="1"/>
    </xf>
    <xf numFmtId="0" fontId="32" fillId="20" borderId="15" xfId="0" applyFont="1" applyFill="1" applyBorder="1" applyAlignment="1">
      <alignment horizontal="center" vertical="center" wrapText="1"/>
    </xf>
    <xf numFmtId="9" fontId="32" fillId="20" borderId="15" xfId="0" applyNumberFormat="1" applyFont="1" applyFill="1" applyBorder="1" applyAlignment="1">
      <alignment horizontal="center" vertical="center" wrapText="1"/>
    </xf>
    <xf numFmtId="0" fontId="1" fillId="0" borderId="10" xfId="0" applyFont="1" applyBorder="1" applyAlignment="1">
      <alignment vertical="center" wrapText="1"/>
    </xf>
    <xf numFmtId="0" fontId="8" fillId="3" borderId="15" xfId="0" applyFont="1" applyFill="1" applyBorder="1" applyAlignment="1">
      <alignment horizontal="center" vertical="center" wrapText="1"/>
    </xf>
    <xf numFmtId="0" fontId="9" fillId="21" borderId="15" xfId="0" applyFont="1" applyFill="1" applyBorder="1" applyAlignment="1">
      <alignment horizontal="center" vertical="center"/>
    </xf>
    <xf numFmtId="0" fontId="9" fillId="21" borderId="15" xfId="0" applyFont="1" applyFill="1" applyBorder="1" applyAlignment="1">
      <alignment horizontal="center" vertical="center" wrapText="1"/>
    </xf>
    <xf numFmtId="0" fontId="33" fillId="3" borderId="0" xfId="0" applyFont="1" applyFill="1" applyAlignment="1">
      <alignment horizontal="left" vertical="top"/>
    </xf>
    <xf numFmtId="0" fontId="30" fillId="3" borderId="15" xfId="0" applyFont="1" applyFill="1" applyBorder="1" applyAlignment="1">
      <alignment horizontal="center" vertical="center" wrapText="1"/>
    </xf>
    <xf numFmtId="0" fontId="30" fillId="0" borderId="0" xfId="0" quotePrefix="1" applyFont="1" applyAlignment="1">
      <alignment horizontal="center" vertical="center" wrapText="1"/>
    </xf>
    <xf numFmtId="0" fontId="5" fillId="0" borderId="15" xfId="0" applyFont="1" applyBorder="1" applyAlignment="1">
      <alignment horizontal="left" vertical="center" wrapText="1"/>
    </xf>
    <xf numFmtId="0" fontId="5" fillId="0" borderId="18" xfId="0" applyFont="1" applyBorder="1" applyAlignment="1">
      <alignment vertical="center" wrapText="1"/>
    </xf>
    <xf numFmtId="0" fontId="1" fillId="0" borderId="1" xfId="0" applyFont="1" applyBorder="1" applyAlignment="1">
      <alignment horizontal="center" vertical="center" wrapText="1"/>
    </xf>
    <xf numFmtId="0" fontId="5" fillId="0" borderId="2" xfId="0" applyFont="1" applyBorder="1" applyAlignment="1">
      <alignment vertical="center" wrapText="1"/>
    </xf>
    <xf numFmtId="0" fontId="5" fillId="0" borderId="7"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Alignment="1">
      <alignment vertical="top" wrapText="1"/>
    </xf>
    <xf numFmtId="0" fontId="5" fillId="0" borderId="17" xfId="0" applyFont="1" applyBorder="1" applyAlignment="1">
      <alignment vertical="top" wrapText="1"/>
    </xf>
    <xf numFmtId="0" fontId="1" fillId="3" borderId="19" xfId="0" applyFont="1" applyFill="1" applyBorder="1" applyAlignment="1">
      <alignment vertical="center"/>
    </xf>
    <xf numFmtId="0" fontId="1" fillId="3" borderId="0" xfId="0" applyFont="1" applyFill="1" applyAlignment="1">
      <alignment vertical="center"/>
    </xf>
    <xf numFmtId="0" fontId="17" fillId="0" borderId="3" xfId="6" applyFont="1" applyBorder="1" applyAlignment="1" applyProtection="1">
      <alignment horizontal="center" vertical="center" wrapText="1"/>
    </xf>
    <xf numFmtId="0" fontId="1" fillId="0" borderId="5" xfId="0" applyFont="1" applyBorder="1"/>
    <xf numFmtId="0" fontId="21" fillId="3" borderId="19" xfId="0" applyFont="1" applyFill="1" applyBorder="1" applyAlignment="1">
      <alignment horizontal="center"/>
    </xf>
    <xf numFmtId="0" fontId="21" fillId="3" borderId="0" xfId="0" applyFont="1" applyFill="1" applyAlignment="1">
      <alignment horizontal="center"/>
    </xf>
    <xf numFmtId="0" fontId="1" fillId="3" borderId="0" xfId="0" applyFont="1" applyFill="1" applyAlignment="1">
      <alignment horizontal="center" vertical="center"/>
    </xf>
    <xf numFmtId="0" fontId="1" fillId="0" borderId="3" xfId="0" applyFont="1" applyBorder="1" applyAlignment="1">
      <alignment horizontal="center" vertical="center"/>
    </xf>
    <xf numFmtId="0" fontId="1" fillId="0" borderId="3" xfId="0" applyFont="1" applyBorder="1"/>
    <xf numFmtId="0" fontId="1" fillId="6" borderId="0" xfId="0" applyFont="1" applyFill="1" applyAlignment="1">
      <alignment vertical="center"/>
    </xf>
    <xf numFmtId="9" fontId="1" fillId="0" borderId="20" xfId="2" applyFont="1" applyBorder="1" applyAlignment="1">
      <alignment horizontal="center" vertical="center"/>
    </xf>
    <xf numFmtId="0" fontId="34" fillId="0" borderId="15" xfId="0" applyFont="1" applyBorder="1" applyAlignment="1">
      <alignment horizontal="center" vertical="center" wrapText="1" readingOrder="1"/>
    </xf>
    <xf numFmtId="0" fontId="35" fillId="8" borderId="15" xfId="0" applyFont="1" applyFill="1" applyBorder="1" applyAlignment="1">
      <alignment horizontal="center" vertical="center" wrapText="1" readingOrder="1"/>
    </xf>
    <xf numFmtId="0" fontId="34" fillId="9" borderId="15" xfId="0" applyFont="1" applyFill="1" applyBorder="1" applyAlignment="1">
      <alignment horizontal="center" vertical="center" wrapText="1" readingOrder="1"/>
    </xf>
    <xf numFmtId="0" fontId="34" fillId="7" borderId="15" xfId="0" applyFont="1" applyFill="1" applyBorder="1" applyAlignment="1">
      <alignment horizontal="center" vertical="center" wrapText="1" readingOrder="1"/>
    </xf>
    <xf numFmtId="0" fontId="34" fillId="0" borderId="15" xfId="0" applyFont="1" applyBorder="1" applyAlignment="1">
      <alignment horizontal="justify" vertical="center" wrapText="1" readingOrder="1"/>
    </xf>
    <xf numFmtId="0" fontId="34" fillId="10" borderId="15" xfId="0" applyFont="1" applyFill="1" applyBorder="1" applyAlignment="1">
      <alignment horizontal="center" vertical="center" wrapText="1" readingOrder="1"/>
    </xf>
    <xf numFmtId="0" fontId="34" fillId="2" borderId="15" xfId="0" applyFont="1" applyFill="1" applyBorder="1" applyAlignment="1">
      <alignment horizontal="center" vertical="center" wrapText="1" readingOrder="1"/>
    </xf>
    <xf numFmtId="9" fontId="1" fillId="0" borderId="15" xfId="2" applyFont="1" applyBorder="1" applyAlignment="1">
      <alignment horizontal="center" vertical="center"/>
    </xf>
    <xf numFmtId="0" fontId="5" fillId="0" borderId="15" xfId="0" applyFont="1" applyBorder="1" applyAlignment="1">
      <alignment horizontal="left" vertical="top" wrapText="1"/>
    </xf>
    <xf numFmtId="0" fontId="1" fillId="0" borderId="15" xfId="0" applyFont="1" applyBorder="1" applyAlignment="1">
      <alignment horizontal="center" vertical="center" wrapText="1"/>
    </xf>
    <xf numFmtId="0" fontId="1" fillId="0" borderId="15" xfId="0" applyFont="1" applyBorder="1" applyAlignment="1">
      <alignment wrapText="1"/>
    </xf>
    <xf numFmtId="0" fontId="9" fillId="0" borderId="15" xfId="0" applyFont="1" applyBorder="1" applyAlignment="1">
      <alignment vertical="center" wrapText="1"/>
    </xf>
    <xf numFmtId="0" fontId="9" fillId="0" borderId="8" xfId="0" applyFont="1" applyBorder="1" applyAlignment="1">
      <alignment vertical="center" wrapText="1"/>
    </xf>
    <xf numFmtId="0" fontId="5" fillId="0" borderId="8" xfId="0" applyFont="1" applyBorder="1" applyAlignment="1">
      <alignment vertical="center" wrapText="1"/>
    </xf>
    <xf numFmtId="0" fontId="5" fillId="0" borderId="10" xfId="0" applyFont="1" applyBorder="1" applyAlignment="1">
      <alignment vertical="center" wrapText="1"/>
    </xf>
    <xf numFmtId="0" fontId="23" fillId="0" borderId="15" xfId="20"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center" vertical="center" wrapText="1"/>
    </xf>
    <xf numFmtId="0" fontId="30" fillId="3" borderId="15" xfId="0" applyFont="1" applyFill="1" applyBorder="1" applyAlignment="1">
      <alignment horizontal="center" vertical="center"/>
    </xf>
    <xf numFmtId="0" fontId="5" fillId="0" borderId="0" xfId="0" applyFont="1" applyAlignment="1">
      <alignment horizontal="left" wrapText="1"/>
    </xf>
    <xf numFmtId="0" fontId="5" fillId="0" borderId="17" xfId="0" applyFont="1" applyBorder="1" applyAlignment="1">
      <alignment horizontal="left" wrapText="1"/>
    </xf>
    <xf numFmtId="0" fontId="4" fillId="0" borderId="19" xfId="0" applyFont="1" applyBorder="1" applyAlignment="1">
      <alignment horizontal="center" vertical="center" wrapText="1"/>
    </xf>
    <xf numFmtId="0" fontId="4" fillId="0" borderId="0" xfId="0" applyFont="1" applyAlignment="1">
      <alignment horizontal="center" vertical="center" wrapText="1"/>
    </xf>
    <xf numFmtId="9" fontId="1" fillId="3" borderId="0" xfId="2" applyFont="1" applyFill="1" applyBorder="1" applyAlignment="1">
      <alignment horizontal="center" vertical="center"/>
    </xf>
    <xf numFmtId="0" fontId="30" fillId="0" borderId="0" xfId="0" applyFont="1" applyAlignment="1">
      <alignment vertical="center"/>
    </xf>
    <xf numFmtId="0" fontId="30" fillId="0" borderId="0" xfId="0" applyFont="1" applyAlignment="1">
      <alignment vertical="center" wrapText="1"/>
    </xf>
    <xf numFmtId="0" fontId="30" fillId="0" borderId="0" xfId="0" applyFont="1" applyAlignment="1">
      <alignment vertical="center" textRotation="90" wrapText="1"/>
    </xf>
    <xf numFmtId="0" fontId="30" fillId="0" borderId="0" xfId="0" applyFont="1" applyAlignment="1">
      <alignment horizontal="left" vertical="center" wrapText="1"/>
    </xf>
    <xf numFmtId="0" fontId="30" fillId="0" borderId="0" xfId="0" applyFont="1" applyAlignment="1">
      <alignment horizontal="center" vertical="center" textRotation="90"/>
    </xf>
    <xf numFmtId="0" fontId="30" fillId="0" borderId="0" xfId="0" applyFont="1" applyAlignment="1">
      <alignment horizontal="center" vertical="center"/>
    </xf>
    <xf numFmtId="1" fontId="30" fillId="0" borderId="0" xfId="0" applyNumberFormat="1" applyFont="1" applyAlignment="1">
      <alignment horizontal="center" vertical="center"/>
    </xf>
    <xf numFmtId="0" fontId="30" fillId="0" borderId="15" xfId="7" applyFont="1" applyBorder="1" applyAlignment="1">
      <alignment horizontal="justify" vertical="center" wrapText="1"/>
    </xf>
    <xf numFmtId="0" fontId="1" fillId="0" borderId="0" xfId="0" applyFont="1" applyAlignment="1">
      <alignment horizontal="left"/>
    </xf>
    <xf numFmtId="0" fontId="4" fillId="13" borderId="15" xfId="0" applyFont="1" applyFill="1" applyBorder="1" applyAlignment="1">
      <alignment horizontal="center" vertical="center" wrapText="1"/>
    </xf>
    <xf numFmtId="0" fontId="4" fillId="0" borderId="15" xfId="0" applyFont="1" applyBorder="1" applyAlignment="1">
      <alignment horizontal="center" vertical="center" wrapText="1"/>
    </xf>
    <xf numFmtId="0" fontId="9" fillId="0" borderId="15" xfId="0" applyFont="1" applyBorder="1" applyAlignment="1">
      <alignment horizontal="left" vertical="center" wrapText="1"/>
    </xf>
    <xf numFmtId="0" fontId="9" fillId="0" borderId="2" xfId="0" applyFont="1" applyBorder="1" applyAlignment="1">
      <alignment horizontal="center" vertical="center"/>
    </xf>
    <xf numFmtId="10" fontId="1" fillId="0" borderId="15" xfId="2" applyNumberFormat="1" applyFont="1" applyBorder="1" applyAlignment="1">
      <alignment horizontal="center" vertical="center"/>
    </xf>
    <xf numFmtId="10" fontId="8" fillId="22" borderId="15" xfId="0" applyNumberFormat="1" applyFont="1" applyFill="1" applyBorder="1" applyAlignment="1">
      <alignment horizontal="center" vertical="center"/>
    </xf>
    <xf numFmtId="0" fontId="9" fillId="0" borderId="15" xfId="0" applyFont="1" applyBorder="1" applyAlignment="1">
      <alignment vertical="center"/>
    </xf>
    <xf numFmtId="0" fontId="9" fillId="0" borderId="2" xfId="0" applyFont="1" applyBorder="1" applyAlignment="1">
      <alignment vertical="center"/>
    </xf>
    <xf numFmtId="0" fontId="5" fillId="0" borderId="8" xfId="0" applyFont="1" applyBorder="1" applyAlignment="1">
      <alignment horizontal="center" vertical="center" wrapText="1"/>
    </xf>
    <xf numFmtId="0" fontId="9" fillId="18" borderId="2" xfId="0" applyFont="1" applyFill="1" applyBorder="1" applyAlignment="1">
      <alignment horizontal="center" vertical="center" wrapText="1"/>
    </xf>
    <xf numFmtId="0" fontId="23" fillId="0" borderId="15" xfId="6" applyFont="1" applyBorder="1" applyAlignment="1" applyProtection="1">
      <alignment horizontal="center" vertical="center" wrapText="1"/>
    </xf>
    <xf numFmtId="0" fontId="1" fillId="0" borderId="0" xfId="0" applyFont="1" applyAlignment="1">
      <alignment horizontal="center"/>
    </xf>
    <xf numFmtId="0" fontId="5" fillId="0" borderId="15" xfId="6" applyFont="1" applyBorder="1" applyAlignment="1" applyProtection="1">
      <alignment horizontal="center" vertical="center" wrapText="1"/>
    </xf>
    <xf numFmtId="0" fontId="1" fillId="0" borderId="18" xfId="0" applyFont="1" applyBorder="1" applyAlignment="1">
      <alignment horizontal="center" vertical="center" wrapText="1"/>
    </xf>
    <xf numFmtId="0" fontId="8" fillId="15" borderId="15"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vertical="top"/>
    </xf>
    <xf numFmtId="0" fontId="1" fillId="0" borderId="0" xfId="0" applyFont="1" applyAlignment="1">
      <alignment horizontal="center" vertical="top"/>
    </xf>
    <xf numFmtId="9" fontId="1" fillId="0" borderId="15" xfId="0" applyNumberFormat="1" applyFont="1" applyBorder="1" applyAlignment="1">
      <alignment horizontal="center" vertical="center" wrapText="1"/>
    </xf>
    <xf numFmtId="0" fontId="1" fillId="0" borderId="2" xfId="0" applyFont="1" applyBorder="1" applyAlignment="1">
      <alignment horizontal="center"/>
    </xf>
    <xf numFmtId="0" fontId="23" fillId="0" borderId="2" xfId="6" applyFont="1" applyBorder="1" applyAlignment="1" applyProtection="1">
      <alignment horizontal="center" vertical="center" wrapText="1"/>
    </xf>
    <xf numFmtId="0" fontId="23" fillId="0" borderId="0" xfId="6" applyFont="1" applyBorder="1" applyAlignment="1" applyProtection="1">
      <alignment horizontal="center" vertical="center" wrapText="1"/>
    </xf>
    <xf numFmtId="9" fontId="1" fillId="0" borderId="0" xfId="2" applyFont="1" applyBorder="1" applyAlignment="1">
      <alignment horizontal="center" vertical="center" wrapText="1"/>
    </xf>
    <xf numFmtId="0" fontId="5" fillId="0" borderId="0" xfId="0" applyFont="1" applyAlignment="1">
      <alignment horizontal="left"/>
    </xf>
    <xf numFmtId="2" fontId="5"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9" fontId="1" fillId="0" borderId="0" xfId="2" applyFont="1" applyAlignment="1">
      <alignment horizontal="center" vertical="center"/>
    </xf>
    <xf numFmtId="0" fontId="1" fillId="0" borderId="15" xfId="0" applyFont="1" applyBorder="1"/>
    <xf numFmtId="9" fontId="1" fillId="0" borderId="15" xfId="0" applyNumberFormat="1" applyFont="1" applyBorder="1" applyAlignment="1">
      <alignment horizontal="center" vertical="center"/>
    </xf>
    <xf numFmtId="9" fontId="1" fillId="0" borderId="18" xfId="0" applyNumberFormat="1" applyFont="1" applyBorder="1" applyAlignment="1">
      <alignment horizontal="center" vertical="center"/>
    </xf>
    <xf numFmtId="0" fontId="1" fillId="0" borderId="1" xfId="0" applyFont="1" applyBorder="1" applyAlignment="1">
      <alignment wrapText="1"/>
    </xf>
    <xf numFmtId="0" fontId="1" fillId="0" borderId="22" xfId="0" applyFont="1" applyBorder="1"/>
    <xf numFmtId="0" fontId="1" fillId="0" borderId="22" xfId="0" applyFont="1" applyBorder="1" applyAlignment="1">
      <alignment wrapText="1"/>
    </xf>
    <xf numFmtId="0" fontId="1" fillId="0" borderId="22" xfId="0" applyFont="1" applyBorder="1" applyAlignment="1">
      <alignment horizontal="center" vertical="center"/>
    </xf>
    <xf numFmtId="0" fontId="23" fillId="0" borderId="22" xfId="6" applyFont="1" applyBorder="1" applyAlignment="1" applyProtection="1">
      <alignment horizontal="center" vertical="center" wrapText="1"/>
    </xf>
    <xf numFmtId="0" fontId="23" fillId="0" borderId="15" xfId="6" applyFont="1" applyBorder="1" applyAlignment="1" applyProtection="1">
      <alignment wrapText="1"/>
    </xf>
    <xf numFmtId="0" fontId="23" fillId="0" borderId="15" xfId="6" applyFont="1" applyBorder="1" applyAlignment="1" applyProtection="1">
      <alignment vertical="center" wrapText="1"/>
    </xf>
    <xf numFmtId="0" fontId="1" fillId="0" borderId="15" xfId="0" applyFont="1" applyBorder="1" applyAlignment="1">
      <alignment horizontal="center"/>
    </xf>
    <xf numFmtId="0" fontId="1" fillId="0" borderId="40" xfId="0" applyFont="1" applyBorder="1" applyAlignment="1">
      <alignment horizontal="center" vertical="center" wrapText="1"/>
    </xf>
    <xf numFmtId="0" fontId="1" fillId="0" borderId="40" xfId="0" applyFont="1" applyBorder="1"/>
    <xf numFmtId="0" fontId="9" fillId="0" borderId="40" xfId="0" applyFont="1" applyBorder="1" applyAlignment="1">
      <alignment vertical="center" wrapText="1"/>
    </xf>
    <xf numFmtId="0" fontId="1" fillId="0" borderId="40" xfId="0" applyFont="1" applyBorder="1" applyAlignment="1">
      <alignment horizontal="center" vertical="center"/>
    </xf>
    <xf numFmtId="0" fontId="9" fillId="0" borderId="2" xfId="0" applyFont="1" applyBorder="1" applyAlignment="1">
      <alignment vertical="center" wrapText="1"/>
    </xf>
    <xf numFmtId="0" fontId="9" fillId="0" borderId="10" xfId="0" applyFont="1" applyBorder="1" applyAlignment="1">
      <alignment horizontal="center" vertical="center"/>
    </xf>
    <xf numFmtId="0" fontId="9" fillId="0" borderId="10" xfId="0" applyFont="1" applyBorder="1" applyAlignment="1">
      <alignment vertical="center" wrapText="1"/>
    </xf>
    <xf numFmtId="9" fontId="9" fillId="0" borderId="10" xfId="0" applyNumberFormat="1"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9" fontId="9" fillId="0" borderId="8" xfId="0" applyNumberFormat="1" applyFont="1" applyBorder="1" applyAlignment="1">
      <alignment horizontal="center" vertical="center" wrapText="1"/>
    </xf>
    <xf numFmtId="0" fontId="1" fillId="0" borderId="1" xfId="0" applyFont="1" applyBorder="1"/>
    <xf numFmtId="0" fontId="9" fillId="0" borderId="15" xfId="0" applyFont="1" applyBorder="1" applyAlignment="1">
      <alignment wrapText="1"/>
    </xf>
    <xf numFmtId="0" fontId="1" fillId="0" borderId="0" xfId="0" applyFont="1" applyAlignment="1">
      <alignment horizontal="left" wrapText="1"/>
    </xf>
    <xf numFmtId="0" fontId="1" fillId="0" borderId="15" xfId="0" applyFont="1" applyBorder="1" applyAlignment="1">
      <alignment vertical="center"/>
    </xf>
    <xf numFmtId="0" fontId="9" fillId="0" borderId="10" xfId="0" applyFont="1" applyBorder="1" applyAlignment="1">
      <alignment vertical="center"/>
    </xf>
    <xf numFmtId="0" fontId="9" fillId="0" borderId="8" xfId="0" applyFont="1" applyBorder="1" applyAlignment="1">
      <alignment vertical="center"/>
    </xf>
    <xf numFmtId="9" fontId="9" fillId="0" borderId="8" xfId="0" applyNumberFormat="1" applyFont="1" applyBorder="1" applyAlignment="1">
      <alignment horizontal="center" vertical="center"/>
    </xf>
    <xf numFmtId="9" fontId="1" fillId="0" borderId="0" xfId="2" applyFont="1" applyAlignment="1">
      <alignment horizontal="center" vertical="center" wrapText="1"/>
    </xf>
    <xf numFmtId="0" fontId="30" fillId="3" borderId="15" xfId="0" applyFont="1" applyFill="1" applyBorder="1" applyAlignment="1">
      <alignment horizontal="left" vertical="top" wrapText="1"/>
    </xf>
    <xf numFmtId="0" fontId="9" fillId="0" borderId="0" xfId="0" applyFont="1"/>
    <xf numFmtId="0" fontId="9" fillId="0" borderId="8" xfId="0" applyFont="1" applyBorder="1"/>
    <xf numFmtId="0" fontId="9" fillId="0" borderId="0" xfId="0" applyFont="1" applyAlignment="1">
      <alignment wrapText="1"/>
    </xf>
    <xf numFmtId="0" fontId="32" fillId="20" borderId="2" xfId="0" applyFont="1" applyFill="1" applyBorder="1" applyAlignment="1">
      <alignment horizontal="center" vertical="center" wrapText="1"/>
    </xf>
    <xf numFmtId="0" fontId="9" fillId="0" borderId="57" xfId="0" applyFont="1" applyBorder="1" applyAlignment="1">
      <alignment wrapText="1"/>
    </xf>
    <xf numFmtId="0" fontId="23" fillId="0" borderId="8" xfId="20" applyFill="1" applyBorder="1" applyAlignment="1">
      <alignment horizontal="center" vertical="center" wrapText="1"/>
    </xf>
    <xf numFmtId="0" fontId="5" fillId="0" borderId="8" xfId="0" applyFont="1" applyBorder="1" applyAlignment="1">
      <alignment horizontal="center" vertical="center"/>
    </xf>
    <xf numFmtId="0" fontId="9" fillId="0" borderId="0" xfId="0" applyFont="1" applyAlignment="1">
      <alignment vertical="center"/>
    </xf>
    <xf numFmtId="0" fontId="32" fillId="0" borderId="0" xfId="0" applyFont="1" applyAlignment="1">
      <alignment vertical="center" wrapText="1"/>
    </xf>
    <xf numFmtId="0" fontId="8" fillId="15" borderId="1" xfId="0" applyFont="1" applyFill="1" applyBorder="1" applyAlignment="1">
      <alignment vertical="center" wrapText="1"/>
    </xf>
    <xf numFmtId="9" fontId="9" fillId="0" borderId="8" xfId="0" applyNumberFormat="1" applyFont="1" applyBorder="1" applyAlignment="1">
      <alignment vertical="center"/>
    </xf>
    <xf numFmtId="9" fontId="1" fillId="0" borderId="0" xfId="0" applyNumberFormat="1" applyFont="1" applyAlignment="1">
      <alignment horizontal="center" vertical="center" wrapText="1"/>
    </xf>
    <xf numFmtId="0" fontId="1" fillId="0" borderId="0" xfId="0" quotePrefix="1" applyFont="1" applyAlignment="1">
      <alignment horizontal="center" vertical="center" wrapText="1"/>
    </xf>
    <xf numFmtId="0" fontId="9" fillId="0" borderId="0" xfId="0" applyFont="1" applyAlignment="1">
      <alignment horizontal="center" vertical="center"/>
    </xf>
    <xf numFmtId="0" fontId="8" fillId="26" borderId="8" xfId="0" applyFont="1" applyFill="1" applyBorder="1" applyAlignment="1">
      <alignment horizontal="center" vertical="center" wrapText="1"/>
    </xf>
    <xf numFmtId="0" fontId="8" fillId="24" borderId="17" xfId="0" applyFont="1" applyFill="1" applyBorder="1" applyAlignment="1">
      <alignment horizontal="center" vertical="center" wrapText="1"/>
    </xf>
    <xf numFmtId="0" fontId="8" fillId="25" borderId="17" xfId="0" applyFont="1" applyFill="1" applyBorder="1" applyAlignment="1">
      <alignment horizontal="center" vertical="center" wrapText="1"/>
    </xf>
    <xf numFmtId="0" fontId="9" fillId="18" borderId="10" xfId="0" applyFont="1" applyFill="1" applyBorder="1" applyAlignment="1">
      <alignment horizontal="center" vertical="center"/>
    </xf>
    <xf numFmtId="0" fontId="9" fillId="18" borderId="9" xfId="0" applyFont="1" applyFill="1" applyBorder="1" applyAlignment="1">
      <alignment horizontal="center" vertical="center"/>
    </xf>
    <xf numFmtId="0" fontId="9" fillId="18" borderId="8" xfId="0" applyFont="1" applyFill="1" applyBorder="1" applyAlignment="1">
      <alignment horizontal="center" vertical="center" wrapText="1"/>
    </xf>
    <xf numFmtId="9" fontId="9" fillId="18" borderId="8" xfId="0" applyNumberFormat="1" applyFont="1" applyFill="1" applyBorder="1" applyAlignment="1">
      <alignment horizontal="center" vertical="center" wrapText="1"/>
    </xf>
    <xf numFmtId="0" fontId="9" fillId="18" borderId="8" xfId="0" applyFont="1" applyFill="1" applyBorder="1" applyAlignment="1">
      <alignment horizontal="center" vertical="center"/>
    </xf>
    <xf numFmtId="0" fontId="9" fillId="18" borderId="3" xfId="0" applyFont="1" applyFill="1" applyBorder="1" applyAlignment="1">
      <alignment horizontal="center" vertical="center"/>
    </xf>
    <xf numFmtId="0" fontId="23" fillId="18" borderId="15" xfId="20" applyFill="1" applyBorder="1" applyAlignment="1">
      <alignment horizontal="center" vertical="center" wrapText="1"/>
    </xf>
    <xf numFmtId="0" fontId="9" fillId="18" borderId="10"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18" borderId="6" xfId="0" applyFont="1" applyFill="1" applyBorder="1" applyAlignment="1">
      <alignment horizontal="center" vertical="center" wrapText="1"/>
    </xf>
    <xf numFmtId="0" fontId="9" fillId="18" borderId="6" xfId="0" applyFont="1" applyFill="1" applyBorder="1" applyAlignment="1">
      <alignment horizontal="center" vertical="center"/>
    </xf>
    <xf numFmtId="0" fontId="9" fillId="18" borderId="0" xfId="0" applyFont="1" applyFill="1" applyAlignment="1">
      <alignment horizontal="center" vertical="center"/>
    </xf>
    <xf numFmtId="0" fontId="23" fillId="18" borderId="17" xfId="20" applyFill="1" applyBorder="1" applyAlignment="1">
      <alignment horizontal="center" vertical="center" wrapText="1"/>
    </xf>
    <xf numFmtId="0" fontId="9" fillId="18" borderId="2" xfId="0" applyFont="1" applyFill="1" applyBorder="1" applyAlignment="1">
      <alignment horizontal="center" vertical="center"/>
    </xf>
    <xf numFmtId="0" fontId="9" fillId="18" borderId="17" xfId="0" applyFont="1" applyFill="1" applyBorder="1" applyAlignment="1">
      <alignment horizontal="center" vertical="center"/>
    </xf>
    <xf numFmtId="0" fontId="9" fillId="18" borderId="31" xfId="0" applyFont="1" applyFill="1" applyBorder="1" applyAlignment="1">
      <alignment horizontal="center" vertical="center"/>
    </xf>
    <xf numFmtId="0" fontId="23" fillId="18" borderId="44" xfId="20" applyFill="1" applyBorder="1" applyAlignment="1">
      <alignment horizontal="center" vertical="center" wrapText="1"/>
    </xf>
    <xf numFmtId="0" fontId="9" fillId="18" borderId="11" xfId="0" applyFont="1" applyFill="1" applyBorder="1" applyAlignment="1">
      <alignment horizontal="center" vertical="center" wrapText="1"/>
    </xf>
    <xf numFmtId="9" fontId="9" fillId="18" borderId="11" xfId="0" applyNumberFormat="1" applyFont="1" applyFill="1" applyBorder="1" applyAlignment="1">
      <alignment horizontal="center" vertical="center" wrapText="1"/>
    </xf>
    <xf numFmtId="0" fontId="9" fillId="0" borderId="0" xfId="0" applyFont="1" applyAlignment="1">
      <alignment vertical="center" wrapText="1"/>
    </xf>
    <xf numFmtId="0" fontId="27" fillId="0" borderId="0" xfId="0" applyFont="1" applyAlignment="1">
      <alignment vertical="center" wrapText="1"/>
    </xf>
    <xf numFmtId="9" fontId="1" fillId="0" borderId="0" xfId="0" applyNumberFormat="1" applyFont="1" applyAlignment="1">
      <alignment horizontal="center" vertical="center"/>
    </xf>
    <xf numFmtId="0" fontId="5" fillId="0" borderId="10" xfId="0" applyFont="1" applyBorder="1" applyAlignment="1">
      <alignment horizontal="center" vertical="center"/>
    </xf>
    <xf numFmtId="0" fontId="42" fillId="24" borderId="8"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3" fillId="18" borderId="8" xfId="0" applyFont="1" applyFill="1" applyBorder="1" applyAlignment="1">
      <alignment horizontal="center" vertical="center" wrapText="1"/>
    </xf>
    <xf numFmtId="0" fontId="23" fillId="0" borderId="8" xfId="20" applyFill="1" applyBorder="1" applyAlignment="1">
      <alignment horizontal="center" vertical="center"/>
    </xf>
    <xf numFmtId="0" fontId="1" fillId="0" borderId="2" xfId="0" applyFont="1" applyBorder="1" applyAlignment="1">
      <alignment horizontal="center" vertical="center" wrapText="1"/>
    </xf>
    <xf numFmtId="0" fontId="8" fillId="26" borderId="8" xfId="0" applyFont="1" applyFill="1" applyBorder="1" applyAlignment="1">
      <alignment horizontal="center" vertical="center"/>
    </xf>
    <xf numFmtId="0" fontId="32" fillId="20" borderId="15"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5" xfId="0" applyFont="1" applyBorder="1" applyAlignment="1">
      <alignment horizontal="center" vertical="center" wrapText="1"/>
    </xf>
    <xf numFmtId="0" fontId="30" fillId="18" borderId="6" xfId="0" applyFont="1" applyFill="1" applyBorder="1" applyAlignment="1">
      <alignment horizontal="center" vertical="center" wrapText="1"/>
    </xf>
    <xf numFmtId="9" fontId="9" fillId="27" borderId="15" xfId="0" applyNumberFormat="1" applyFont="1" applyFill="1" applyBorder="1" applyAlignment="1">
      <alignment horizontal="center"/>
    </xf>
    <xf numFmtId="9" fontId="9" fillId="27" borderId="20" xfId="0" applyNumberFormat="1" applyFont="1" applyFill="1" applyBorder="1" applyAlignment="1">
      <alignment horizontal="center"/>
    </xf>
    <xf numFmtId="167" fontId="8" fillId="0" borderId="15" xfId="2" applyNumberFormat="1" applyFont="1" applyFill="1" applyBorder="1" applyAlignment="1">
      <alignment horizontal="center" vertical="center" wrapText="1" readingOrder="1"/>
    </xf>
    <xf numFmtId="0" fontId="31" fillId="0" borderId="2" xfId="0" applyFont="1" applyBorder="1" applyAlignment="1">
      <alignment horizontal="center" vertical="center" wrapText="1"/>
    </xf>
    <xf numFmtId="0" fontId="8"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7" fillId="0" borderId="2"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15" xfId="0" applyNumberFormat="1" applyFont="1" applyBorder="1" applyAlignment="1">
      <alignment horizontal="center" vertical="center" wrapText="1"/>
    </xf>
    <xf numFmtId="0" fontId="3" fillId="0" borderId="15" xfId="0" applyFont="1" applyBorder="1" applyAlignment="1">
      <alignment horizontal="center" vertical="center" wrapText="1"/>
    </xf>
    <xf numFmtId="9" fontId="4" fillId="0" borderId="15"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36" fillId="0" borderId="8" xfId="0" applyFont="1" applyBorder="1" applyAlignment="1">
      <alignment horizontal="center" vertical="center" wrapText="1"/>
    </xf>
    <xf numFmtId="0" fontId="30" fillId="18" borderId="1" xfId="0" applyFont="1" applyFill="1" applyBorder="1" applyAlignment="1">
      <alignment horizontal="center" vertical="center" wrapText="1"/>
    </xf>
    <xf numFmtId="0" fontId="30" fillId="18" borderId="15" xfId="0" applyFont="1" applyFill="1" applyBorder="1" applyAlignment="1">
      <alignment horizontal="center" vertical="center" wrapText="1"/>
    </xf>
    <xf numFmtId="0" fontId="31" fillId="0" borderId="0" xfId="0" applyFont="1" applyAlignment="1">
      <alignment horizontal="center" vertical="center" wrapText="1"/>
    </xf>
    <xf numFmtId="0" fontId="36" fillId="0" borderId="0" xfId="0" applyFont="1" applyAlignment="1">
      <alignment horizontal="center" vertical="center" wrapText="1"/>
    </xf>
    <xf numFmtId="0" fontId="31" fillId="0" borderId="0" xfId="0" applyFont="1" applyAlignment="1">
      <alignment horizontal="center" vertical="center" textRotation="90" wrapText="1"/>
    </xf>
    <xf numFmtId="0" fontId="46" fillId="0" borderId="0" xfId="0" applyFont="1" applyAlignment="1">
      <alignment horizontal="center" vertical="center"/>
    </xf>
    <xf numFmtId="14" fontId="30" fillId="0" borderId="23" xfId="0" applyNumberFormat="1" applyFont="1" applyBorder="1" applyAlignment="1">
      <alignment horizontal="center" vertical="center" wrapText="1"/>
    </xf>
    <xf numFmtId="9" fontId="30" fillId="0" borderId="15" xfId="0" applyNumberFormat="1" applyFont="1" applyBorder="1" applyAlignment="1">
      <alignment horizontal="center" vertical="center" wrapText="1"/>
    </xf>
    <xf numFmtId="0" fontId="30" fillId="0" borderId="0" xfId="0" applyFont="1" applyAlignment="1">
      <alignment horizontal="center" vertical="center" wrapText="1"/>
    </xf>
    <xf numFmtId="0" fontId="30" fillId="0" borderId="23" xfId="0" applyFont="1" applyBorder="1" applyAlignment="1">
      <alignment horizontal="center" vertical="center" wrapText="1"/>
    </xf>
    <xf numFmtId="0" fontId="46" fillId="0" borderId="8" xfId="0" applyFont="1" applyBorder="1" applyAlignment="1">
      <alignment horizontal="center" vertical="center"/>
    </xf>
    <xf numFmtId="17" fontId="30" fillId="0" borderId="1" xfId="0" applyNumberFormat="1" applyFont="1" applyBorder="1" applyAlignment="1">
      <alignment horizontal="center" vertical="center" wrapText="1"/>
    </xf>
    <xf numFmtId="0" fontId="52" fillId="28" borderId="15" xfId="0" applyFont="1" applyFill="1" applyBorder="1" applyAlignment="1">
      <alignment horizontal="center" vertical="center"/>
    </xf>
    <xf numFmtId="0" fontId="52" fillId="28" borderId="10" xfId="0" applyFont="1" applyFill="1" applyBorder="1" applyAlignment="1">
      <alignment horizontal="center" vertical="center" wrapText="1"/>
    </xf>
    <xf numFmtId="0" fontId="46" fillId="0" borderId="2" xfId="0" applyFont="1" applyBorder="1" applyAlignment="1">
      <alignment horizontal="center" vertical="center"/>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3" borderId="7" xfId="0" applyFont="1" applyFill="1" applyBorder="1" applyAlignment="1">
      <alignment vertical="center" wrapText="1"/>
    </xf>
    <xf numFmtId="0" fontId="5" fillId="3" borderId="3" xfId="0" applyFont="1" applyFill="1" applyBorder="1" applyAlignment="1">
      <alignment vertical="center" wrapText="1"/>
    </xf>
    <xf numFmtId="0" fontId="5" fillId="3" borderId="8" xfId="0" applyFont="1" applyFill="1" applyBorder="1" applyAlignment="1">
      <alignment vertical="center" wrapText="1"/>
    </xf>
    <xf numFmtId="0" fontId="2" fillId="3" borderId="43" xfId="0" applyFont="1" applyFill="1" applyBorder="1" applyAlignment="1">
      <alignment horizontal="center" vertical="center"/>
    </xf>
    <xf numFmtId="0" fontId="1" fillId="3" borderId="43" xfId="0" applyFont="1" applyFill="1" applyBorder="1" applyAlignment="1">
      <alignment horizontal="center" vertical="center"/>
    </xf>
    <xf numFmtId="0" fontId="12" fillId="3" borderId="20" xfId="0" applyFont="1" applyFill="1" applyBorder="1" applyAlignment="1">
      <alignment horizontal="center" vertical="center"/>
    </xf>
    <xf numFmtId="0" fontId="12" fillId="0" borderId="0" xfId="0" applyFont="1"/>
    <xf numFmtId="0" fontId="1" fillId="0" borderId="66" xfId="0" applyFont="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5" xfId="0" applyFont="1" applyFill="1" applyBorder="1"/>
    <xf numFmtId="49" fontId="21" fillId="3" borderId="5" xfId="0" applyNumberFormat="1" applyFont="1" applyFill="1" applyBorder="1" applyAlignment="1">
      <alignment horizontal="left" vertical="center" wrapText="1"/>
    </xf>
    <xf numFmtId="49" fontId="21" fillId="3" borderId="0" xfId="0" applyNumberFormat="1" applyFont="1" applyFill="1" applyAlignment="1">
      <alignment horizontal="left" vertical="center" wrapText="1"/>
    </xf>
    <xf numFmtId="0" fontId="4"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3" xfId="0" applyFont="1" applyFill="1" applyBorder="1"/>
    <xf numFmtId="49" fontId="21" fillId="3" borderId="3" xfId="0" applyNumberFormat="1" applyFont="1" applyFill="1" applyBorder="1" applyAlignment="1">
      <alignment horizontal="left" vertical="center" wrapText="1"/>
    </xf>
    <xf numFmtId="0" fontId="1" fillId="3" borderId="68" xfId="0" applyFont="1" applyFill="1" applyBorder="1" applyAlignment="1">
      <alignment horizontal="center" vertical="center"/>
    </xf>
    <xf numFmtId="49" fontId="5" fillId="3" borderId="3" xfId="0" applyNumberFormat="1" applyFont="1" applyFill="1" applyBorder="1" applyAlignment="1">
      <alignment horizontal="left" vertical="center" wrapText="1" indent="3"/>
    </xf>
    <xf numFmtId="49" fontId="5" fillId="3" borderId="8" xfId="0" applyNumberFormat="1" applyFont="1" applyFill="1" applyBorder="1" applyAlignment="1">
      <alignment horizontal="left" vertical="center" wrapText="1" indent="3"/>
    </xf>
    <xf numFmtId="2" fontId="1" fillId="0" borderId="0" xfId="0" applyNumberFormat="1" applyFont="1"/>
    <xf numFmtId="0" fontId="8" fillId="3" borderId="15" xfId="0" applyFont="1" applyFill="1" applyBorder="1" applyAlignment="1">
      <alignment horizontal="center" vertical="center"/>
    </xf>
    <xf numFmtId="0" fontId="1" fillId="0" borderId="0" xfId="0" applyFont="1" applyAlignment="1">
      <alignment horizontal="justify" vertical="center"/>
    </xf>
    <xf numFmtId="0" fontId="1" fillId="0" borderId="14" xfId="0" applyFont="1" applyBorder="1" applyAlignment="1">
      <alignment horizontal="center" vertical="center"/>
    </xf>
    <xf numFmtId="0" fontId="54" fillId="0" borderId="0" xfId="0" applyFont="1" applyAlignment="1">
      <alignment horizontal="justify"/>
    </xf>
    <xf numFmtId="0" fontId="1" fillId="0" borderId="0" xfId="0" applyFont="1" applyAlignment="1">
      <alignment horizontal="justify"/>
    </xf>
    <xf numFmtId="9" fontId="1" fillId="0" borderId="0" xfId="2" applyFont="1" applyAlignment="1">
      <alignment horizontal="left"/>
    </xf>
    <xf numFmtId="0" fontId="5" fillId="6" borderId="0" xfId="0" applyFont="1" applyFill="1"/>
    <xf numFmtId="0" fontId="55" fillId="8" borderId="15" xfId="0" applyFont="1" applyFill="1" applyBorder="1" applyAlignment="1">
      <alignment horizontal="center" vertical="center" wrapText="1" readingOrder="1"/>
    </xf>
    <xf numFmtId="0" fontId="1" fillId="9" borderId="15" xfId="0" applyFont="1" applyFill="1" applyBorder="1"/>
    <xf numFmtId="0" fontId="1" fillId="30" borderId="15" xfId="0" applyFont="1" applyFill="1" applyBorder="1"/>
    <xf numFmtId="0" fontId="1" fillId="10" borderId="15" xfId="0" applyFont="1" applyFill="1" applyBorder="1"/>
    <xf numFmtId="0" fontId="1" fillId="2" borderId="15" xfId="0" applyFont="1" applyFill="1" applyBorder="1"/>
    <xf numFmtId="0" fontId="54" fillId="0" borderId="0" xfId="0" applyFont="1" applyAlignment="1">
      <alignment horizontal="center" vertical="center" wrapText="1"/>
    </xf>
    <xf numFmtId="0" fontId="1" fillId="0" borderId="15" xfId="0" applyFont="1" applyBorder="1" applyAlignment="1">
      <alignment horizontal="justify" vertical="center"/>
    </xf>
    <xf numFmtId="0" fontId="1" fillId="0" borderId="15" xfId="0" applyFont="1" applyBorder="1" applyAlignment="1">
      <alignment horizontal="justify" vertical="center" wrapText="1"/>
    </xf>
    <xf numFmtId="0" fontId="1" fillId="3" borderId="15" xfId="0" applyFont="1" applyFill="1" applyBorder="1" applyAlignment="1">
      <alignment horizontal="justify" vertical="center"/>
    </xf>
    <xf numFmtId="0" fontId="1" fillId="3" borderId="15" xfId="0" applyFont="1" applyFill="1" applyBorder="1" applyAlignment="1">
      <alignment vertical="center" wrapText="1"/>
    </xf>
    <xf numFmtId="9" fontId="57" fillId="5" borderId="15" xfId="0" applyNumberFormat="1" applyFont="1" applyFill="1" applyBorder="1" applyAlignment="1">
      <alignment horizontal="center" vertical="center"/>
    </xf>
    <xf numFmtId="0" fontId="54" fillId="6" borderId="0" xfId="0" applyFont="1" applyFill="1" applyAlignment="1">
      <alignment horizontal="center" vertical="center" wrapText="1"/>
    </xf>
    <xf numFmtId="0" fontId="1" fillId="6" borderId="0" xfId="0" applyFont="1" applyFill="1" applyAlignment="1">
      <alignment horizontal="justify" vertical="center"/>
    </xf>
    <xf numFmtId="9" fontId="1" fillId="6" borderId="0" xfId="2" applyFont="1" applyFill="1" applyAlignment="1">
      <alignment horizontal="center" vertical="center"/>
    </xf>
    <xf numFmtId="9" fontId="1" fillId="6" borderId="0" xfId="2" applyFont="1" applyFill="1" applyAlignment="1">
      <alignment horizontal="left"/>
    </xf>
    <xf numFmtId="0" fontId="1" fillId="6" borderId="0" xfId="0" applyFont="1" applyFill="1" applyAlignment="1">
      <alignment horizontal="left"/>
    </xf>
    <xf numFmtId="9" fontId="1" fillId="0" borderId="15" xfId="6" applyNumberFormat="1" applyFont="1" applyFill="1" applyBorder="1" applyAlignment="1" applyProtection="1">
      <alignment horizontal="left" vertical="center" wrapText="1"/>
    </xf>
    <xf numFmtId="9" fontId="1" fillId="0" borderId="15" xfId="2" applyFont="1" applyFill="1" applyBorder="1" applyAlignment="1">
      <alignment horizontal="left" vertical="center" wrapText="1"/>
    </xf>
    <xf numFmtId="9" fontId="1" fillId="0" borderId="2" xfId="6" applyNumberFormat="1" applyFont="1" applyFill="1" applyBorder="1" applyAlignment="1" applyProtection="1">
      <alignment horizontal="left" vertical="center" wrapText="1"/>
    </xf>
    <xf numFmtId="0" fontId="1" fillId="0" borderId="0" xfId="6" applyFont="1" applyAlignment="1" applyProtection="1">
      <alignment horizontal="left" vertical="center" wrapText="1"/>
    </xf>
    <xf numFmtId="0" fontId="5" fillId="0" borderId="0" xfId="6" applyFont="1" applyAlignment="1" applyProtection="1">
      <alignment vertical="center"/>
    </xf>
    <xf numFmtId="9" fontId="5" fillId="0" borderId="15" xfId="2" applyFont="1" applyFill="1" applyBorder="1" applyAlignment="1">
      <alignment horizontal="left" vertical="center" wrapText="1"/>
    </xf>
    <xf numFmtId="0" fontId="1" fillId="0" borderId="10" xfId="0" applyFont="1" applyBorder="1" applyAlignment="1">
      <alignment horizontal="center" vertical="center"/>
    </xf>
    <xf numFmtId="0" fontId="1" fillId="0" borderId="1" xfId="0" applyFont="1" applyBorder="1" applyAlignment="1">
      <alignment vertical="center" wrapText="1"/>
    </xf>
    <xf numFmtId="0" fontId="12" fillId="0" borderId="15" xfId="0" applyFont="1" applyBorder="1" applyAlignment="1">
      <alignment horizontal="left" vertical="center" wrapText="1"/>
    </xf>
    <xf numFmtId="0" fontId="30" fillId="0" borderId="2" xfId="0" applyFont="1" applyBorder="1" applyAlignment="1">
      <alignment horizontal="left" vertical="center" wrapText="1"/>
    </xf>
    <xf numFmtId="9" fontId="1" fillId="0" borderId="15" xfId="2" applyFont="1" applyFill="1" applyBorder="1" applyAlignment="1">
      <alignment horizontal="center" vertical="center"/>
    </xf>
    <xf numFmtId="0" fontId="30" fillId="0" borderId="15" xfId="0" applyFont="1" applyBorder="1" applyAlignment="1">
      <alignment horizontal="left" vertical="center" wrapText="1"/>
    </xf>
    <xf numFmtId="0" fontId="1" fillId="0" borderId="18" xfId="0" applyFont="1" applyBorder="1" applyAlignment="1">
      <alignment vertical="center" wrapText="1"/>
    </xf>
    <xf numFmtId="0" fontId="1" fillId="0" borderId="2" xfId="0" applyFont="1" applyBorder="1" applyAlignment="1">
      <alignment vertical="center" wrapText="1"/>
    </xf>
    <xf numFmtId="0" fontId="9" fillId="18" borderId="1" xfId="0" applyFont="1" applyFill="1" applyBorder="1" applyAlignment="1">
      <alignment horizontal="center" vertical="center" wrapText="1"/>
    </xf>
    <xf numFmtId="0" fontId="9" fillId="0" borderId="15" xfId="0" applyFont="1" applyBorder="1" applyAlignment="1">
      <alignment horizontal="center" vertical="center"/>
    </xf>
    <xf numFmtId="0" fontId="59" fillId="3" borderId="0" xfId="0" applyFont="1" applyFill="1" applyAlignment="1">
      <alignment horizontal="left" vertical="top"/>
    </xf>
    <xf numFmtId="0" fontId="59" fillId="3" borderId="0" xfId="0" applyFont="1" applyFill="1" applyAlignment="1">
      <alignment horizontal="justify" vertical="top"/>
    </xf>
    <xf numFmtId="0" fontId="2" fillId="32" borderId="15" xfId="0" applyFont="1" applyFill="1" applyBorder="1" applyAlignment="1">
      <alignment horizontal="center" vertical="center" wrapText="1"/>
    </xf>
    <xf numFmtId="0" fontId="2" fillId="32" borderId="2" xfId="0" applyFont="1" applyFill="1" applyBorder="1" applyAlignment="1">
      <alignment horizontal="center" vertical="center" wrapText="1" readingOrder="1"/>
    </xf>
    <xf numFmtId="0" fontId="2" fillId="32" borderId="15" xfId="0" applyFont="1" applyFill="1" applyBorder="1" applyAlignment="1">
      <alignment horizontal="center" vertical="center" wrapText="1" readingOrder="1"/>
    </xf>
    <xf numFmtId="0" fontId="2" fillId="32" borderId="10" xfId="0" applyFont="1" applyFill="1" applyBorder="1" applyAlignment="1">
      <alignment horizontal="center" vertical="center" wrapText="1"/>
    </xf>
    <xf numFmtId="0" fontId="2" fillId="32" borderId="5" xfId="0" applyFont="1" applyFill="1" applyBorder="1" applyAlignment="1">
      <alignment horizontal="center" vertical="center" wrapText="1"/>
    </xf>
    <xf numFmtId="0" fontId="1" fillId="0" borderId="0" xfId="19" applyAlignment="1">
      <alignment horizontal="center" vertical="center"/>
    </xf>
    <xf numFmtId="0" fontId="1" fillId="0" borderId="0" xfId="19" applyAlignment="1">
      <alignment vertical="center"/>
    </xf>
    <xf numFmtId="0" fontId="1" fillId="0" borderId="0" xfId="19"/>
    <xf numFmtId="0" fontId="30" fillId="3" borderId="2" xfId="0" applyFont="1" applyFill="1" applyBorder="1" applyAlignment="1">
      <alignment horizontal="center" vertical="center" wrapText="1"/>
    </xf>
    <xf numFmtId="0" fontId="1" fillId="0" borderId="15" xfId="0" applyFont="1" applyBorder="1" applyAlignment="1">
      <alignment horizontal="left" vertical="top"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9" fontId="9" fillId="0" borderId="1" xfId="0" applyNumberFormat="1" applyFont="1" applyBorder="1" applyAlignment="1">
      <alignment horizontal="center" vertical="center"/>
    </xf>
    <xf numFmtId="0" fontId="5" fillId="0" borderId="0" xfId="0" applyFont="1" applyAlignment="1">
      <alignment horizontal="center" vertical="center" wrapText="1"/>
    </xf>
    <xf numFmtId="0" fontId="9" fillId="18" borderId="18" xfId="0" applyFont="1" applyFill="1" applyBorder="1" applyAlignment="1">
      <alignment horizontal="center" vertical="center" wrapText="1"/>
    </xf>
    <xf numFmtId="0" fontId="9" fillId="18" borderId="30" xfId="0" applyFont="1" applyFill="1" applyBorder="1" applyAlignment="1">
      <alignment horizontal="center" vertical="center" wrapText="1"/>
    </xf>
    <xf numFmtId="0" fontId="9" fillId="18" borderId="16" xfId="0" applyFont="1" applyFill="1" applyBorder="1" applyAlignment="1">
      <alignment horizontal="center" vertical="center"/>
    </xf>
    <xf numFmtId="0" fontId="9" fillId="18" borderId="44" xfId="0" applyFont="1" applyFill="1" applyBorder="1" applyAlignment="1">
      <alignment horizontal="center" vertical="center"/>
    </xf>
    <xf numFmtId="0" fontId="9" fillId="18" borderId="11" xfId="0" applyFont="1" applyFill="1" applyBorder="1" applyAlignment="1">
      <alignment horizontal="center" vertical="center"/>
    </xf>
    <xf numFmtId="0" fontId="9" fillId="18" borderId="30" xfId="0" applyFont="1" applyFill="1" applyBorder="1" applyAlignment="1">
      <alignment horizontal="center" vertical="center"/>
    </xf>
    <xf numFmtId="0" fontId="9" fillId="18" borderId="18" xfId="0" applyFont="1" applyFill="1" applyBorder="1" applyAlignment="1">
      <alignment horizontal="center" vertical="center"/>
    </xf>
    <xf numFmtId="0" fontId="23" fillId="18" borderId="21" xfId="20" applyFill="1" applyBorder="1" applyAlignment="1">
      <alignment horizontal="center" vertical="center" wrapText="1"/>
    </xf>
    <xf numFmtId="0" fontId="9" fillId="18" borderId="16" xfId="0" applyFont="1" applyFill="1" applyBorder="1" applyAlignment="1">
      <alignment horizontal="center" vertical="center" wrapText="1"/>
    </xf>
    <xf numFmtId="0" fontId="9" fillId="0" borderId="1" xfId="0" applyFont="1" applyBorder="1" applyAlignment="1">
      <alignment vertical="center"/>
    </xf>
    <xf numFmtId="9" fontId="9" fillId="0" borderId="15" xfId="0" applyNumberFormat="1" applyFont="1" applyBorder="1" applyAlignment="1">
      <alignment horizontal="center" vertical="center"/>
    </xf>
    <xf numFmtId="0" fontId="42" fillId="24" borderId="2" xfId="0" applyFont="1" applyFill="1" applyBorder="1" applyAlignment="1">
      <alignment horizontal="center" vertical="center" wrapText="1"/>
    </xf>
    <xf numFmtId="0" fontId="9" fillId="0" borderId="1" xfId="0" applyFont="1" applyBorder="1" applyAlignment="1">
      <alignment horizontal="left" vertical="center" wrapText="1"/>
    </xf>
    <xf numFmtId="0" fontId="1" fillId="0" borderId="9" xfId="0" applyFont="1" applyBorder="1" applyAlignment="1">
      <alignment horizontal="center" vertical="center" wrapText="1"/>
    </xf>
    <xf numFmtId="0" fontId="17" fillId="0" borderId="0" xfId="6" applyFont="1" applyBorder="1" applyAlignment="1" applyProtection="1">
      <alignment horizontal="center" vertical="center" wrapText="1"/>
    </xf>
    <xf numFmtId="0" fontId="1" fillId="0" borderId="2" xfId="0" applyFont="1" applyBorder="1" applyAlignment="1">
      <alignment horizontal="left" vertical="center" wrapText="1"/>
    </xf>
    <xf numFmtId="0" fontId="8" fillId="17" borderId="15"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39" fillId="25" borderId="10" xfId="0" applyFont="1" applyFill="1" applyBorder="1" applyAlignment="1">
      <alignment horizontal="center" vertical="center"/>
    </xf>
    <xf numFmtId="9" fontId="9" fillId="0" borderId="1" xfId="0" applyNumberFormat="1" applyFont="1" applyBorder="1" applyAlignment="1">
      <alignment horizontal="center" vertical="center" wrapText="1"/>
    </xf>
    <xf numFmtId="0" fontId="23" fillId="0" borderId="8" xfId="20" applyFill="1" applyBorder="1" applyAlignment="1">
      <alignment vertical="center" wrapText="1"/>
    </xf>
    <xf numFmtId="0" fontId="59" fillId="3" borderId="0" xfId="0" applyFont="1" applyFill="1" applyAlignment="1">
      <alignment vertical="top"/>
    </xf>
    <xf numFmtId="9" fontId="9" fillId="0" borderId="15" xfId="0" applyNumberFormat="1" applyFont="1" applyBorder="1" applyAlignment="1">
      <alignment vertical="center"/>
    </xf>
    <xf numFmtId="0" fontId="30" fillId="18" borderId="15" xfId="0" applyFont="1" applyFill="1" applyBorder="1" applyAlignment="1">
      <alignment vertical="center" wrapText="1"/>
    </xf>
    <xf numFmtId="0" fontId="30" fillId="18" borderId="1" xfId="0" applyFont="1" applyFill="1" applyBorder="1" applyAlignment="1">
      <alignment vertical="center" wrapText="1"/>
    </xf>
    <xf numFmtId="0" fontId="5" fillId="18" borderId="10" xfId="0" applyFont="1" applyFill="1" applyBorder="1" applyAlignment="1">
      <alignment horizontal="left" vertical="center" wrapText="1"/>
    </xf>
    <xf numFmtId="0" fontId="5" fillId="18" borderId="8" xfId="0" applyFont="1" applyFill="1" applyBorder="1" applyAlignment="1">
      <alignment horizontal="left" vertical="center" wrapText="1"/>
    </xf>
    <xf numFmtId="0" fontId="9" fillId="18" borderId="2" xfId="0" applyFont="1" applyFill="1" applyBorder="1" applyAlignment="1">
      <alignment horizontal="left" vertical="center" wrapText="1"/>
    </xf>
    <xf numFmtId="0" fontId="9" fillId="18" borderId="8" xfId="0" applyFont="1" applyFill="1" applyBorder="1" applyAlignment="1">
      <alignment horizontal="left" vertical="center" wrapText="1"/>
    </xf>
    <xf numFmtId="0" fontId="9" fillId="18" borderId="19" xfId="0" applyFont="1" applyFill="1" applyBorder="1" applyAlignment="1">
      <alignment horizontal="left" vertical="center" wrapText="1"/>
    </xf>
    <xf numFmtId="0" fontId="5" fillId="18" borderId="23" xfId="0" applyFont="1" applyFill="1" applyBorder="1" applyAlignment="1">
      <alignment horizontal="left" vertical="center" wrapText="1"/>
    </xf>
    <xf numFmtId="0" fontId="9" fillId="18" borderId="17" xfId="0" applyFont="1" applyFill="1" applyBorder="1" applyAlignment="1">
      <alignment horizontal="left" vertical="center" wrapText="1"/>
    </xf>
    <xf numFmtId="0" fontId="9" fillId="18" borderId="11" xfId="0" applyFont="1" applyFill="1" applyBorder="1" applyAlignment="1">
      <alignment horizontal="left" vertical="center" wrapText="1"/>
    </xf>
    <xf numFmtId="0" fontId="9" fillId="18" borderId="15" xfId="0" applyFont="1" applyFill="1" applyBorder="1" applyAlignment="1">
      <alignment horizontal="center" vertical="center"/>
    </xf>
    <xf numFmtId="0" fontId="5" fillId="18" borderId="15" xfId="0" applyFont="1" applyFill="1" applyBorder="1" applyAlignment="1">
      <alignment horizontal="center" vertical="center" wrapText="1"/>
    </xf>
    <xf numFmtId="0" fontId="9" fillId="18" borderId="43" xfId="0" applyFont="1" applyFill="1" applyBorder="1" applyAlignment="1">
      <alignment horizontal="left" vertical="center" wrapText="1"/>
    </xf>
    <xf numFmtId="0" fontId="9" fillId="18" borderId="15" xfId="0" applyFont="1" applyFill="1" applyBorder="1" applyAlignment="1">
      <alignment horizontal="left" vertical="center" wrapText="1"/>
    </xf>
    <xf numFmtId="0" fontId="9" fillId="18" borderId="15" xfId="0" applyFont="1" applyFill="1" applyBorder="1" applyAlignment="1">
      <alignment horizontal="center" vertical="center" wrapText="1"/>
    </xf>
    <xf numFmtId="9" fontId="9" fillId="18" borderId="15" xfId="0" applyNumberFormat="1" applyFont="1" applyFill="1" applyBorder="1" applyAlignment="1">
      <alignment horizontal="center" vertical="center" wrapText="1"/>
    </xf>
    <xf numFmtId="0" fontId="9" fillId="18" borderId="15" xfId="0" applyFont="1" applyFill="1" applyBorder="1" applyAlignment="1">
      <alignment vertical="center" wrapText="1"/>
    </xf>
    <xf numFmtId="0" fontId="9" fillId="18" borderId="15" xfId="0" applyFont="1" applyFill="1" applyBorder="1" applyAlignment="1">
      <alignment vertical="center"/>
    </xf>
    <xf numFmtId="0" fontId="9" fillId="18" borderId="12" xfId="0" applyFont="1" applyFill="1" applyBorder="1" applyAlignment="1">
      <alignment horizontal="left" vertical="center" wrapText="1"/>
    </xf>
    <xf numFmtId="0" fontId="5" fillId="18" borderId="15" xfId="0" applyFont="1" applyFill="1" applyBorder="1" applyAlignment="1">
      <alignment horizontal="left" vertical="center" wrapText="1"/>
    </xf>
    <xf numFmtId="0" fontId="9" fillId="18" borderId="57" xfId="0" applyFont="1" applyFill="1" applyBorder="1" applyAlignment="1">
      <alignment horizontal="center" vertical="center"/>
    </xf>
    <xf numFmtId="0" fontId="5" fillId="0" borderId="10" xfId="0" applyFont="1" applyBorder="1" applyAlignment="1">
      <alignment horizontal="left" vertical="center" wrapText="1"/>
    </xf>
    <xf numFmtId="0" fontId="5" fillId="0" borderId="8" xfId="0" applyFont="1" applyBorder="1" applyAlignment="1">
      <alignment horizontal="left" vertical="center" wrapText="1"/>
    </xf>
    <xf numFmtId="0" fontId="5" fillId="0" borderId="15" xfId="0" applyFont="1" applyBorder="1" applyAlignment="1">
      <alignment horizontal="center" vertical="center"/>
    </xf>
    <xf numFmtId="0" fontId="9" fillId="0" borderId="15" xfId="0" applyFont="1" applyBorder="1"/>
    <xf numFmtId="0" fontId="5" fillId="0" borderId="1" xfId="0" applyFont="1" applyBorder="1" applyAlignment="1">
      <alignment horizontal="center" vertical="center"/>
    </xf>
    <xf numFmtId="0" fontId="25" fillId="0" borderId="15" xfId="0" applyFont="1" applyBorder="1"/>
    <xf numFmtId="0" fontId="59" fillId="3" borderId="0" xfId="0" applyFont="1" applyFill="1" applyAlignment="1">
      <alignment horizontal="left" vertical="center"/>
    </xf>
    <xf numFmtId="0" fontId="9" fillId="0" borderId="8" xfId="0" applyFont="1" applyBorder="1" applyAlignment="1">
      <alignment horizontal="left" vertical="center" wrapText="1"/>
    </xf>
    <xf numFmtId="0" fontId="1" fillId="0" borderId="15" xfId="0" applyFont="1" applyBorder="1" applyAlignment="1">
      <alignment horizontal="left" vertical="center"/>
    </xf>
    <xf numFmtId="0" fontId="17" fillId="0" borderId="15" xfId="6" applyFont="1" applyBorder="1" applyAlignment="1" applyProtection="1">
      <alignment vertical="center"/>
    </xf>
    <xf numFmtId="0" fontId="27" fillId="0" borderId="15" xfId="0" quotePrefix="1" applyFont="1" applyBorder="1" applyAlignment="1">
      <alignment horizontal="justify" vertical="center" wrapText="1"/>
    </xf>
    <xf numFmtId="0" fontId="27" fillId="0" borderId="15" xfId="0" quotePrefix="1" applyFont="1" applyBorder="1" applyAlignment="1">
      <alignment vertical="center" wrapText="1"/>
    </xf>
    <xf numFmtId="0" fontId="9" fillId="0" borderId="10" xfId="0" applyFont="1" applyBorder="1" applyAlignment="1">
      <alignment horizontal="left" vertical="center" wrapText="1"/>
    </xf>
    <xf numFmtId="0" fontId="23" fillId="0" borderId="15" xfId="20" applyFill="1" applyBorder="1" applyAlignment="1">
      <alignment vertical="center"/>
    </xf>
    <xf numFmtId="0" fontId="5" fillId="0" borderId="2" xfId="7" applyFont="1" applyBorder="1" applyAlignment="1">
      <alignment horizontal="left" vertical="center" wrapText="1"/>
    </xf>
    <xf numFmtId="0" fontId="5" fillId="0" borderId="15" xfId="7" applyFont="1" applyBorder="1" applyAlignment="1">
      <alignment horizontal="left" vertical="center" wrapText="1"/>
    </xf>
    <xf numFmtId="0" fontId="5" fillId="0" borderId="10" xfId="7" applyFont="1" applyBorder="1" applyAlignment="1">
      <alignment horizontal="left" vertical="center" wrapText="1"/>
    </xf>
    <xf numFmtId="0" fontId="5" fillId="0" borderId="1" xfId="7" applyFont="1" applyBorder="1" applyAlignment="1">
      <alignment horizontal="left" vertical="center" wrapText="1"/>
    </xf>
    <xf numFmtId="0" fontId="1" fillId="0" borderId="15" xfId="7" applyFont="1" applyBorder="1" applyAlignment="1">
      <alignment horizontal="left" vertical="center" wrapText="1"/>
    </xf>
    <xf numFmtId="0" fontId="5" fillId="0" borderId="2" xfId="7" applyFont="1" applyBorder="1" applyAlignment="1">
      <alignment horizontal="justify" vertical="center" wrapText="1"/>
    </xf>
    <xf numFmtId="0" fontId="5" fillId="0" borderId="15" xfId="7" applyFont="1" applyBorder="1" applyAlignment="1">
      <alignment horizontal="justify" vertical="center" wrapText="1"/>
    </xf>
    <xf numFmtId="0" fontId="5" fillId="0" borderId="15" xfId="7" applyFont="1" applyBorder="1" applyAlignment="1">
      <alignment vertical="center" wrapText="1"/>
    </xf>
    <xf numFmtId="0" fontId="5" fillId="0" borderId="15" xfId="0" applyFont="1" applyBorder="1" applyAlignment="1">
      <alignment horizontal="justify" vertical="center" wrapText="1"/>
    </xf>
    <xf numFmtId="0" fontId="5" fillId="0" borderId="2" xfId="0" applyFont="1" applyBorder="1" applyAlignment="1">
      <alignment horizontal="justify" vertical="center" wrapText="1"/>
    </xf>
    <xf numFmtId="0" fontId="5" fillId="0" borderId="1" xfId="0" applyFont="1" applyBorder="1" applyAlignment="1">
      <alignment vertical="center" wrapText="1"/>
    </xf>
    <xf numFmtId="0" fontId="5" fillId="0" borderId="14" xfId="7" applyFont="1" applyBorder="1" applyAlignment="1">
      <alignment horizontal="justify" vertical="center" wrapText="1"/>
    </xf>
    <xf numFmtId="0" fontId="1" fillId="0" borderId="15" xfId="7" applyFont="1" applyBorder="1" applyAlignment="1">
      <alignment horizontal="justify" vertical="center" wrapText="1"/>
    </xf>
    <xf numFmtId="0" fontId="34" fillId="0" borderId="15" xfId="0" applyFont="1" applyBorder="1" applyAlignment="1">
      <alignment wrapText="1"/>
    </xf>
    <xf numFmtId="0" fontId="8" fillId="0" borderId="15" xfId="0" applyFont="1" applyBorder="1" applyAlignment="1">
      <alignment vertical="center" wrapText="1"/>
    </xf>
    <xf numFmtId="0" fontId="38" fillId="0" borderId="18" xfId="0" applyFont="1" applyBorder="1" applyAlignment="1">
      <alignment vertical="center" wrapText="1"/>
    </xf>
    <xf numFmtId="0" fontId="38" fillId="0" borderId="2" xfId="0" applyFont="1" applyBorder="1" applyAlignment="1">
      <alignment vertical="center" wrapText="1"/>
    </xf>
    <xf numFmtId="0" fontId="38" fillId="0" borderId="1" xfId="0" applyFont="1" applyBorder="1" applyAlignment="1">
      <alignment vertical="center" wrapText="1"/>
    </xf>
    <xf numFmtId="0" fontId="38" fillId="0" borderId="15" xfId="0" applyFont="1" applyBorder="1" applyAlignment="1">
      <alignment vertical="center" wrapText="1"/>
    </xf>
    <xf numFmtId="0" fontId="38" fillId="0" borderId="15" xfId="0" applyFont="1" applyBorder="1" applyAlignment="1">
      <alignment horizontal="center" vertical="center" wrapText="1"/>
    </xf>
    <xf numFmtId="0" fontId="38" fillId="0" borderId="15" xfId="0" applyFont="1" applyBorder="1" applyAlignment="1">
      <alignment horizontal="left" vertical="center" wrapText="1"/>
    </xf>
    <xf numFmtId="0" fontId="38" fillId="0" borderId="14" xfId="0" applyFont="1" applyBorder="1" applyAlignment="1">
      <alignment vertical="center" wrapText="1"/>
    </xf>
    <xf numFmtId="0" fontId="38" fillId="0" borderId="10" xfId="0" applyFont="1" applyBorder="1" applyAlignment="1">
      <alignment vertical="center" wrapText="1"/>
    </xf>
    <xf numFmtId="0" fontId="38" fillId="0" borderId="1" xfId="0" applyFont="1" applyBorder="1" applyAlignment="1">
      <alignment horizontal="left" vertical="center" wrapText="1"/>
    </xf>
    <xf numFmtId="0" fontId="38" fillId="0" borderId="18" xfId="0" applyFont="1" applyBorder="1" applyAlignment="1">
      <alignment horizontal="left" vertical="center" wrapText="1"/>
    </xf>
    <xf numFmtId="0" fontId="38" fillId="0" borderId="2" xfId="0" applyFont="1" applyBorder="1" applyAlignment="1">
      <alignment horizontal="left" vertical="center" wrapText="1"/>
    </xf>
    <xf numFmtId="9" fontId="38" fillId="0" borderId="15" xfId="0" applyNumberFormat="1" applyFont="1" applyBorder="1" applyAlignment="1">
      <alignment horizontal="center" vertical="center" wrapText="1"/>
    </xf>
    <xf numFmtId="0" fontId="48" fillId="18" borderId="15" xfId="0" applyFont="1" applyFill="1" applyBorder="1" applyAlignment="1">
      <alignment horizontal="center" vertical="center" wrapText="1"/>
    </xf>
    <xf numFmtId="0" fontId="38" fillId="0" borderId="15" xfId="0" applyFont="1" applyBorder="1" applyAlignment="1">
      <alignment horizontal="center" vertical="center"/>
    </xf>
    <xf numFmtId="0" fontId="38" fillId="18" borderId="15" xfId="0" applyFont="1" applyFill="1" applyBorder="1" applyAlignment="1">
      <alignment vertical="center" wrapText="1"/>
    </xf>
    <xf numFmtId="0" fontId="30" fillId="18" borderId="10" xfId="0" applyFont="1" applyFill="1" applyBorder="1" applyAlignment="1">
      <alignment vertical="center" wrapText="1"/>
    </xf>
    <xf numFmtId="0" fontId="30" fillId="18" borderId="2" xfId="0" applyFont="1" applyFill="1" applyBorder="1" applyAlignment="1">
      <alignment vertical="center" wrapText="1"/>
    </xf>
    <xf numFmtId="0" fontId="30" fillId="18" borderId="9" xfId="0" applyFont="1" applyFill="1" applyBorder="1" applyAlignment="1">
      <alignment vertical="center" wrapText="1"/>
    </xf>
    <xf numFmtId="0" fontId="30" fillId="18" borderId="14" xfId="0" applyFont="1" applyFill="1" applyBorder="1" applyAlignment="1">
      <alignment horizontal="center" vertical="center" wrapText="1"/>
    </xf>
    <xf numFmtId="0" fontId="30" fillId="18" borderId="4" xfId="0" applyFont="1" applyFill="1" applyBorder="1" applyAlignment="1">
      <alignment horizontal="center" vertical="center" wrapText="1"/>
    </xf>
    <xf numFmtId="0" fontId="30" fillId="18" borderId="8" xfId="0" applyFont="1" applyFill="1" applyBorder="1" applyAlignment="1">
      <alignment vertical="center" wrapText="1"/>
    </xf>
    <xf numFmtId="0" fontId="30" fillId="0" borderId="10" xfId="0" applyFont="1" applyBorder="1" applyAlignment="1">
      <alignment vertical="center" wrapText="1"/>
    </xf>
    <xf numFmtId="0" fontId="60" fillId="18" borderId="15" xfId="0" applyFont="1" applyFill="1" applyBorder="1" applyAlignment="1">
      <alignment vertical="center" wrapText="1"/>
    </xf>
    <xf numFmtId="17" fontId="30" fillId="18" borderId="15" xfId="0" applyNumberFormat="1" applyFont="1" applyFill="1" applyBorder="1" applyAlignment="1">
      <alignment horizontal="left" vertical="center" wrapText="1"/>
    </xf>
    <xf numFmtId="0" fontId="30" fillId="18" borderId="15" xfId="0" applyFont="1" applyFill="1" applyBorder="1" applyAlignment="1">
      <alignment horizontal="left" vertical="center" wrapText="1"/>
    </xf>
    <xf numFmtId="9" fontId="30" fillId="18" borderId="15" xfId="0" applyNumberFormat="1" applyFont="1" applyFill="1" applyBorder="1" applyAlignment="1">
      <alignment horizontal="left" vertical="center" wrapText="1"/>
    </xf>
    <xf numFmtId="17" fontId="30" fillId="0" borderId="15" xfId="0" applyNumberFormat="1" applyFont="1" applyBorder="1" applyAlignment="1">
      <alignment horizontal="left" vertical="center" wrapText="1"/>
    </xf>
    <xf numFmtId="9" fontId="30" fillId="0" borderId="15" xfId="0" applyNumberFormat="1" applyFont="1" applyBorder="1" applyAlignment="1">
      <alignment horizontal="left" vertical="center" wrapText="1"/>
    </xf>
    <xf numFmtId="0" fontId="60" fillId="0" borderId="15" xfId="0" applyFont="1" applyBorder="1" applyAlignment="1">
      <alignment horizontal="left" vertical="center" wrapText="1"/>
    </xf>
    <xf numFmtId="0" fontId="60" fillId="0" borderId="8" xfId="0" applyFont="1" applyBorder="1" applyAlignment="1">
      <alignment vertical="center" wrapText="1"/>
    </xf>
    <xf numFmtId="0" fontId="30" fillId="0" borderId="1" xfId="0" applyFont="1" applyBorder="1" applyAlignment="1">
      <alignment horizontal="left" vertical="center" wrapText="1"/>
    </xf>
    <xf numFmtId="0" fontId="30" fillId="0" borderId="18" xfId="0" applyFont="1" applyBorder="1" applyAlignment="1">
      <alignment horizontal="left" vertical="center" wrapText="1"/>
    </xf>
    <xf numFmtId="0" fontId="30" fillId="0" borderId="1" xfId="0" applyFont="1" applyBorder="1" applyAlignment="1">
      <alignment horizontal="center" vertical="center" textRotation="90" wrapText="1"/>
    </xf>
    <xf numFmtId="0" fontId="30" fillId="0" borderId="1" xfId="0" applyFont="1" applyBorder="1" applyAlignment="1">
      <alignment horizontal="center" vertical="center" textRotation="90"/>
    </xf>
    <xf numFmtId="0" fontId="30" fillId="0" borderId="30" xfId="0" applyFont="1" applyBorder="1" applyAlignment="1">
      <alignment horizontal="center" vertical="center" textRotation="90" wrapText="1"/>
    </xf>
    <xf numFmtId="0" fontId="30" fillId="0" borderId="37" xfId="0" applyFont="1" applyBorder="1" applyAlignment="1">
      <alignment horizontal="center" vertical="center" wrapText="1"/>
    </xf>
    <xf numFmtId="0" fontId="30" fillId="0" borderId="15" xfId="0" applyFont="1" applyBorder="1" applyAlignment="1">
      <alignment horizontal="center" vertical="center"/>
    </xf>
    <xf numFmtId="0" fontId="30" fillId="0" borderId="15" xfId="0" applyFont="1" applyBorder="1" applyAlignment="1">
      <alignment horizontal="center" vertical="center" textRotation="90" wrapText="1"/>
    </xf>
    <xf numFmtId="0" fontId="30" fillId="0" borderId="15" xfId="0" applyFont="1" applyBorder="1" applyAlignment="1">
      <alignment vertical="center" textRotation="90" wrapText="1"/>
    </xf>
    <xf numFmtId="0" fontId="62" fillId="0" borderId="37" xfId="0" applyFont="1" applyBorder="1" applyAlignment="1">
      <alignment horizontal="center" vertical="center" wrapText="1"/>
    </xf>
    <xf numFmtId="0" fontId="67" fillId="0" borderId="15" xfId="0" applyFont="1" applyBorder="1" applyAlignment="1">
      <alignment vertical="center" textRotation="90" wrapText="1"/>
    </xf>
    <xf numFmtId="0" fontId="30" fillId="0" borderId="40" xfId="0" applyFont="1" applyBorder="1" applyAlignment="1">
      <alignment horizontal="center" vertical="center" textRotation="90" wrapText="1"/>
    </xf>
    <xf numFmtId="0" fontId="30" fillId="0" borderId="40" xfId="0" applyFont="1" applyBorder="1" applyAlignment="1">
      <alignment horizontal="center" vertical="center" textRotation="90"/>
    </xf>
    <xf numFmtId="0" fontId="30" fillId="0" borderId="22" xfId="0" applyFont="1" applyBorder="1" applyAlignment="1">
      <alignment horizontal="left" vertical="center" wrapText="1"/>
    </xf>
    <xf numFmtId="0" fontId="30" fillId="0" borderId="15" xfId="0" applyFont="1" applyBorder="1" applyAlignment="1">
      <alignment horizontal="left" vertical="center"/>
    </xf>
    <xf numFmtId="0" fontId="10" fillId="0" borderId="15" xfId="0" applyFont="1" applyBorder="1" applyAlignment="1">
      <alignment horizontal="left"/>
    </xf>
    <xf numFmtId="0" fontId="30" fillId="0" borderId="40" xfId="0" applyFont="1" applyBorder="1" applyAlignment="1">
      <alignment horizontal="left" vertical="center" wrapText="1"/>
    </xf>
    <xf numFmtId="49" fontId="30" fillId="0" borderId="15" xfId="0" applyNumberFormat="1" applyFont="1" applyBorder="1" applyAlignment="1">
      <alignment horizontal="left" vertical="center" wrapText="1"/>
    </xf>
    <xf numFmtId="14" fontId="30" fillId="0" borderId="15" xfId="0" applyNumberFormat="1" applyFont="1" applyBorder="1" applyAlignment="1">
      <alignment horizontal="left" vertical="center" wrapText="1"/>
    </xf>
    <xf numFmtId="9" fontId="30" fillId="0" borderId="15" xfId="0" applyNumberFormat="1" applyFont="1" applyBorder="1" applyAlignment="1">
      <alignment horizontal="left" vertical="center"/>
    </xf>
    <xf numFmtId="0" fontId="70" fillId="0" borderId="15" xfId="0" applyFont="1" applyBorder="1" applyAlignment="1">
      <alignment horizontal="left" vertical="center"/>
    </xf>
    <xf numFmtId="14" fontId="30" fillId="0" borderId="40" xfId="0" applyNumberFormat="1" applyFont="1" applyBorder="1" applyAlignment="1">
      <alignment horizontal="left" vertical="center" wrapText="1"/>
    </xf>
    <xf numFmtId="0" fontId="30" fillId="0" borderId="1" xfId="0" applyFont="1" applyBorder="1" applyAlignment="1">
      <alignment horizontal="left" vertical="center"/>
    </xf>
    <xf numFmtId="0" fontId="30" fillId="0" borderId="23" xfId="0" applyFont="1" applyBorder="1" applyAlignment="1">
      <alignment horizontal="center" vertical="center" textRotation="90" wrapText="1"/>
    </xf>
    <xf numFmtId="0" fontId="30" fillId="0" borderId="23" xfId="0" applyFont="1" applyBorder="1" applyAlignment="1">
      <alignment horizontal="left" vertical="center" wrapText="1"/>
    </xf>
    <xf numFmtId="0" fontId="30" fillId="0" borderId="23" xfId="0" applyFont="1" applyBorder="1" applyAlignment="1">
      <alignment horizontal="left" vertical="center"/>
    </xf>
    <xf numFmtId="0" fontId="30" fillId="0" borderId="15" xfId="0" applyFont="1" applyBorder="1" applyAlignment="1">
      <alignment horizontal="center" vertical="center" textRotation="90"/>
    </xf>
    <xf numFmtId="1" fontId="30" fillId="0" borderId="15" xfId="0" applyNumberFormat="1" applyFont="1" applyBorder="1" applyAlignment="1">
      <alignment horizontal="left" vertical="center" wrapText="1"/>
    </xf>
    <xf numFmtId="0" fontId="10" fillId="0" borderId="0" xfId="0" applyFont="1" applyAlignment="1">
      <alignment horizontal="left"/>
    </xf>
    <xf numFmtId="9" fontId="30" fillId="0" borderId="1" xfId="0" applyNumberFormat="1" applyFont="1" applyBorder="1" applyAlignment="1">
      <alignment horizontal="left" vertical="center" wrapText="1"/>
    </xf>
    <xf numFmtId="0" fontId="10" fillId="3" borderId="15" xfId="0" applyFont="1" applyFill="1" applyBorder="1" applyAlignment="1">
      <alignment horizontal="left" vertical="center"/>
    </xf>
    <xf numFmtId="0" fontId="10" fillId="3" borderId="15" xfId="0" applyFont="1" applyFill="1" applyBorder="1" applyAlignment="1">
      <alignment horizontal="left" vertical="center" wrapText="1"/>
    </xf>
    <xf numFmtId="0" fontId="10" fillId="3" borderId="15" xfId="0" applyFont="1" applyFill="1" applyBorder="1" applyAlignment="1">
      <alignment horizontal="left"/>
    </xf>
    <xf numFmtId="0" fontId="10" fillId="3" borderId="1" xfId="0" applyFont="1" applyFill="1" applyBorder="1" applyAlignment="1">
      <alignment horizontal="left" vertical="center"/>
    </xf>
    <xf numFmtId="0" fontId="31" fillId="0" borderId="15" xfId="0" applyFont="1" applyBorder="1" applyAlignment="1">
      <alignment horizontal="left" vertical="center" wrapText="1"/>
    </xf>
    <xf numFmtId="0" fontId="10" fillId="0" borderId="2" xfId="0" applyFont="1" applyBorder="1" applyAlignment="1">
      <alignment horizontal="left" vertical="center" wrapText="1"/>
    </xf>
    <xf numFmtId="0" fontId="10" fillId="0" borderId="15" xfId="0" applyFont="1" applyBorder="1" applyAlignment="1">
      <alignment horizontal="left" vertical="center" wrapText="1"/>
    </xf>
    <xf numFmtId="0" fontId="10" fillId="0" borderId="1" xfId="0" applyFont="1" applyBorder="1" applyAlignment="1">
      <alignment horizontal="left"/>
    </xf>
    <xf numFmtId="0" fontId="71" fillId="0" borderId="15" xfId="0" applyFont="1" applyBorder="1" applyAlignment="1">
      <alignment horizontal="left"/>
    </xf>
    <xf numFmtId="0" fontId="30" fillId="0" borderId="8" xfId="0" applyFont="1" applyBorder="1" applyAlignment="1">
      <alignment horizontal="left" vertical="center" wrapText="1"/>
    </xf>
    <xf numFmtId="0" fontId="31" fillId="0" borderId="14" xfId="0" applyFont="1" applyBorder="1" applyAlignment="1">
      <alignment horizontal="left" vertical="center" wrapText="1"/>
    </xf>
    <xf numFmtId="0" fontId="30" fillId="0" borderId="18" xfId="0" applyFont="1" applyBorder="1" applyAlignment="1">
      <alignment horizontal="left" vertical="top" wrapText="1"/>
    </xf>
    <xf numFmtId="0" fontId="67" fillId="0" borderId="15" xfId="0" applyFont="1" applyBorder="1" applyAlignment="1">
      <alignment horizontal="left" vertical="center" wrapText="1"/>
    </xf>
    <xf numFmtId="0" fontId="30" fillId="0" borderId="0" xfId="0" applyFont="1" applyAlignment="1">
      <alignment horizontal="left" vertical="center"/>
    </xf>
    <xf numFmtId="0" fontId="49" fillId="0" borderId="15" xfId="0" applyFont="1" applyBorder="1" applyAlignment="1">
      <alignment horizontal="left" vertical="center" wrapText="1"/>
    </xf>
    <xf numFmtId="0" fontId="67" fillId="0" borderId="23" xfId="0" applyFont="1" applyBorder="1" applyAlignment="1">
      <alignment horizontal="left" vertical="center" wrapText="1"/>
    </xf>
    <xf numFmtId="0" fontId="67" fillId="0" borderId="2" xfId="0" applyFont="1" applyBorder="1" applyAlignment="1">
      <alignment horizontal="left" vertical="center" wrapText="1"/>
    </xf>
    <xf numFmtId="0" fontId="30" fillId="0" borderId="78" xfId="0" applyFont="1" applyBorder="1" applyAlignment="1">
      <alignment horizontal="left" vertical="center" wrapText="1"/>
    </xf>
    <xf numFmtId="0" fontId="30" fillId="0" borderId="78" xfId="0" applyFont="1" applyBorder="1" applyAlignment="1">
      <alignment horizontal="left" vertical="center"/>
    </xf>
    <xf numFmtId="0" fontId="67" fillId="0" borderId="1" xfId="0" applyFont="1" applyBorder="1" applyAlignment="1">
      <alignment horizontal="left" vertical="center" wrapText="1"/>
    </xf>
    <xf numFmtId="0" fontId="10" fillId="0" borderId="23" xfId="0" applyFont="1" applyBorder="1" applyAlignment="1">
      <alignment horizontal="left" vertical="center"/>
    </xf>
    <xf numFmtId="0" fontId="30" fillId="0" borderId="23" xfId="0" applyFont="1" applyBorder="1" applyAlignment="1">
      <alignment horizontal="center" vertical="center" textRotation="90"/>
    </xf>
    <xf numFmtId="0" fontId="30" fillId="0" borderId="73" xfId="0" applyFont="1" applyBorder="1" applyAlignment="1">
      <alignment horizontal="center" vertical="center" textRotation="90" wrapText="1"/>
    </xf>
    <xf numFmtId="0" fontId="71" fillId="0" borderId="0" xfId="0" applyFont="1" applyAlignment="1">
      <alignment horizontal="left"/>
    </xf>
    <xf numFmtId="0" fontId="38" fillId="0" borderId="24" xfId="0" applyFont="1" applyBorder="1" applyAlignment="1">
      <alignment horizontal="left" vertical="center" wrapText="1"/>
    </xf>
    <xf numFmtId="0" fontId="38" fillId="0" borderId="30" xfId="0" applyFont="1" applyBorder="1" applyAlignment="1">
      <alignment horizontal="left" vertical="center" wrapText="1"/>
    </xf>
    <xf numFmtId="0" fontId="38" fillId="0" borderId="23" xfId="0" applyFont="1" applyBorder="1" applyAlignment="1">
      <alignment horizontal="left" vertical="center" wrapText="1"/>
    </xf>
    <xf numFmtId="0" fontId="38" fillId="0" borderId="12" xfId="0" applyFont="1" applyBorder="1" applyAlignment="1">
      <alignment horizontal="left" vertical="center" wrapText="1"/>
    </xf>
    <xf numFmtId="0" fontId="30" fillId="0" borderId="30" xfId="0" applyFont="1" applyBorder="1" applyAlignment="1">
      <alignment horizontal="left" vertical="center" wrapText="1"/>
    </xf>
    <xf numFmtId="0" fontId="30" fillId="0" borderId="24" xfId="0" applyFont="1" applyBorder="1" applyAlignment="1">
      <alignment horizontal="left" vertical="center" wrapText="1"/>
    </xf>
    <xf numFmtId="0" fontId="30" fillId="0" borderId="26" xfId="0" applyFont="1" applyBorder="1" applyAlignment="1">
      <alignment horizontal="left" vertical="center" wrapText="1"/>
    </xf>
    <xf numFmtId="0" fontId="30" fillId="0" borderId="25" xfId="0" applyFont="1" applyBorder="1" applyAlignment="1">
      <alignment horizontal="left" vertical="center" wrapText="1"/>
    </xf>
    <xf numFmtId="0" fontId="38" fillId="0" borderId="17" xfId="0" applyFont="1" applyBorder="1" applyAlignment="1">
      <alignment vertical="center"/>
    </xf>
    <xf numFmtId="0" fontId="38" fillId="0" borderId="8" xfId="0" applyFont="1" applyBorder="1" applyAlignment="1">
      <alignment vertical="center"/>
    </xf>
    <xf numFmtId="0" fontId="38" fillId="0" borderId="8" xfId="0" applyFont="1" applyBorder="1" applyAlignment="1">
      <alignment vertical="center" wrapText="1"/>
    </xf>
    <xf numFmtId="0" fontId="30" fillId="0" borderId="8" xfId="0" applyFont="1" applyBorder="1" applyAlignment="1">
      <alignment vertical="center" wrapText="1"/>
    </xf>
    <xf numFmtId="0" fontId="30" fillId="0" borderId="2" xfId="0" applyFont="1" applyBorder="1" applyAlignment="1">
      <alignment vertical="center" wrapText="1"/>
    </xf>
    <xf numFmtId="0" fontId="30" fillId="0" borderId="17" xfId="0" applyFont="1" applyBorder="1" applyAlignment="1">
      <alignment vertical="center" wrapText="1"/>
    </xf>
    <xf numFmtId="9" fontId="38" fillId="0" borderId="1" xfId="0" applyNumberFormat="1" applyFont="1" applyBorder="1" applyAlignment="1">
      <alignment horizontal="left" vertical="center" wrapText="1"/>
    </xf>
    <xf numFmtId="9" fontId="38" fillId="0" borderId="18" xfId="0" applyNumberFormat="1" applyFont="1" applyBorder="1" applyAlignment="1">
      <alignment horizontal="left" vertical="center" wrapText="1"/>
    </xf>
    <xf numFmtId="17" fontId="30" fillId="0" borderId="8" xfId="0" applyNumberFormat="1" applyFont="1" applyBorder="1" applyAlignment="1">
      <alignment horizontal="left" vertical="center" wrapText="1"/>
    </xf>
    <xf numFmtId="9" fontId="30" fillId="0" borderId="8" xfId="0" applyNumberFormat="1" applyFont="1" applyBorder="1" applyAlignment="1">
      <alignment horizontal="left" vertical="center" wrapText="1"/>
    </xf>
    <xf numFmtId="0" fontId="30" fillId="0" borderId="23" xfId="0" applyFont="1" applyBorder="1" applyAlignment="1">
      <alignment vertical="center" wrapText="1"/>
    </xf>
    <xf numFmtId="14" fontId="30" fillId="0" borderId="23" xfId="0" applyNumberFormat="1" applyFont="1" applyBorder="1" applyAlignment="1">
      <alignment horizontal="left" vertical="center" wrapText="1"/>
    </xf>
    <xf numFmtId="1" fontId="30" fillId="0" borderId="23" xfId="0" applyNumberFormat="1" applyFont="1" applyBorder="1" applyAlignment="1">
      <alignment horizontal="left" vertical="center" wrapText="1"/>
    </xf>
    <xf numFmtId="14" fontId="30" fillId="0" borderId="23" xfId="0" applyNumberFormat="1" applyFont="1" applyBorder="1" applyAlignment="1">
      <alignment horizontal="left" vertical="center"/>
    </xf>
    <xf numFmtId="0" fontId="30" fillId="18" borderId="0" xfId="0" applyFont="1" applyFill="1" applyAlignment="1">
      <alignment vertical="center" wrapText="1"/>
    </xf>
    <xf numFmtId="0" fontId="30" fillId="18" borderId="0" xfId="0" applyFont="1" applyFill="1" applyAlignment="1">
      <alignment vertical="center" textRotation="90" wrapText="1"/>
    </xf>
    <xf numFmtId="14" fontId="30" fillId="0" borderId="1" xfId="0" applyNumberFormat="1" applyFont="1" applyBorder="1" applyAlignment="1">
      <alignment horizontal="left" vertical="center" wrapText="1"/>
    </xf>
    <xf numFmtId="14" fontId="30" fillId="0" borderId="2" xfId="0" applyNumberFormat="1" applyFont="1" applyBorder="1" applyAlignment="1">
      <alignment horizontal="left" vertical="center" wrapText="1"/>
    </xf>
    <xf numFmtId="0" fontId="12" fillId="0" borderId="23" xfId="0" applyFont="1" applyBorder="1" applyAlignment="1">
      <alignment horizontal="left" vertical="center" wrapText="1"/>
    </xf>
    <xf numFmtId="0" fontId="12" fillId="0" borderId="23" xfId="0" applyFont="1" applyBorder="1" applyAlignment="1">
      <alignment horizontal="center" vertical="center" textRotation="90" wrapText="1"/>
    </xf>
    <xf numFmtId="0" fontId="49" fillId="0" borderId="23" xfId="0" applyFont="1" applyBorder="1" applyAlignment="1">
      <alignment horizontal="left" vertical="center" wrapText="1"/>
    </xf>
    <xf numFmtId="0" fontId="30" fillId="0" borderId="23" xfId="0" applyFont="1" applyBorder="1" applyAlignment="1">
      <alignment horizontal="left"/>
    </xf>
    <xf numFmtId="0" fontId="12" fillId="0" borderId="14" xfId="0" applyFont="1" applyBorder="1" applyAlignment="1">
      <alignment horizontal="center" vertical="center" wrapText="1"/>
    </xf>
    <xf numFmtId="0" fontId="38" fillId="0" borderId="23" xfId="0" applyFont="1" applyBorder="1" applyAlignment="1">
      <alignment vertical="center" wrapText="1"/>
    </xf>
    <xf numFmtId="0" fontId="30" fillId="0" borderId="23" xfId="0" applyFont="1" applyBorder="1" applyAlignment="1">
      <alignment vertical="center" textRotation="90" wrapText="1"/>
    </xf>
    <xf numFmtId="17" fontId="30" fillId="0" borderId="15" xfId="0" applyNumberFormat="1" applyFont="1" applyBorder="1" applyAlignment="1">
      <alignment horizontal="center" vertical="center"/>
    </xf>
    <xf numFmtId="0" fontId="30" fillId="0" borderId="15" xfId="0" applyFont="1" applyBorder="1"/>
    <xf numFmtId="17" fontId="30" fillId="0" borderId="23" xfId="0" applyNumberFormat="1" applyFont="1" applyBorder="1" applyAlignment="1">
      <alignment horizontal="center" vertical="center"/>
    </xf>
    <xf numFmtId="0" fontId="30" fillId="0" borderId="23" xfId="0" applyFont="1" applyBorder="1"/>
    <xf numFmtId="9"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12" fillId="0" borderId="23" xfId="0" applyFont="1" applyBorder="1" applyAlignment="1">
      <alignment horizontal="center" vertical="center" wrapText="1"/>
    </xf>
    <xf numFmtId="1" fontId="12" fillId="0" borderId="23" xfId="0" applyNumberFormat="1" applyFont="1" applyBorder="1" applyAlignment="1">
      <alignment horizontal="center" vertical="center" shrinkToFit="1"/>
    </xf>
    <xf numFmtId="0" fontId="12" fillId="0" borderId="23" xfId="0" applyFont="1" applyBorder="1" applyAlignment="1">
      <alignment horizontal="center" vertical="center"/>
    </xf>
    <xf numFmtId="9" fontId="12" fillId="0" borderId="23" xfId="0" applyNumberFormat="1" applyFont="1" applyBorder="1" applyAlignment="1">
      <alignment horizontal="center" vertical="center" shrinkToFit="1"/>
    </xf>
    <xf numFmtId="49" fontId="12" fillId="0" borderId="23" xfId="1" applyNumberFormat="1" applyFont="1" applyFill="1" applyBorder="1" applyAlignment="1">
      <alignment horizontal="center" vertical="center" shrinkToFit="1"/>
    </xf>
    <xf numFmtId="0" fontId="12" fillId="0" borderId="23" xfId="0" applyFont="1" applyBorder="1" applyAlignment="1">
      <alignment vertical="center" wrapText="1"/>
    </xf>
    <xf numFmtId="0" fontId="30" fillId="0" borderId="18" xfId="0" applyFont="1" applyBorder="1" applyAlignment="1">
      <alignment vertical="center" textRotation="90"/>
    </xf>
    <xf numFmtId="0" fontId="30" fillId="0" borderId="23" xfId="0" applyFont="1" applyBorder="1" applyAlignment="1">
      <alignment vertical="center" textRotation="90"/>
    </xf>
    <xf numFmtId="0" fontId="30" fillId="0" borderId="15" xfId="0" applyFont="1" applyBorder="1" applyAlignment="1">
      <alignment vertical="center"/>
    </xf>
    <xf numFmtId="0" fontId="10" fillId="0" borderId="15" xfId="0" applyFont="1" applyBorder="1"/>
    <xf numFmtId="14" fontId="30" fillId="0" borderId="15" xfId="0" applyNumberFormat="1" applyFont="1" applyBorder="1" applyAlignment="1">
      <alignment horizontal="center" vertical="center"/>
    </xf>
    <xf numFmtId="14" fontId="30" fillId="0" borderId="15" xfId="0" applyNumberFormat="1" applyFont="1" applyBorder="1" applyAlignment="1">
      <alignment horizontal="center" vertical="center" wrapText="1"/>
    </xf>
    <xf numFmtId="14" fontId="30" fillId="3" borderId="15" xfId="0" applyNumberFormat="1" applyFont="1" applyFill="1" applyBorder="1" applyAlignment="1">
      <alignment horizontal="center" vertical="center"/>
    </xf>
    <xf numFmtId="14" fontId="30" fillId="3" borderId="15" xfId="0" applyNumberFormat="1" applyFont="1" applyFill="1" applyBorder="1" applyAlignment="1">
      <alignment horizontal="center" vertical="center" wrapText="1"/>
    </xf>
    <xf numFmtId="0" fontId="49" fillId="0" borderId="15" xfId="0" applyFont="1" applyBorder="1" applyAlignment="1">
      <alignment horizontal="center" vertical="center" wrapText="1"/>
    </xf>
    <xf numFmtId="9" fontId="30" fillId="0" borderId="15" xfId="2" applyFont="1" applyFill="1" applyBorder="1" applyAlignment="1">
      <alignment horizontal="center" vertical="center" wrapText="1"/>
    </xf>
    <xf numFmtId="9" fontId="30" fillId="3" borderId="15" xfId="0" applyNumberFormat="1" applyFont="1" applyFill="1" applyBorder="1" applyAlignment="1">
      <alignment horizontal="center" vertical="center" wrapText="1"/>
    </xf>
    <xf numFmtId="0" fontId="30" fillId="0" borderId="15" xfId="0" applyFont="1" applyBorder="1" applyAlignment="1">
      <alignment vertical="top"/>
    </xf>
    <xf numFmtId="0" fontId="30" fillId="0" borderId="30" xfId="0" applyFont="1" applyBorder="1" applyAlignment="1">
      <alignment vertical="center" textRotation="90" wrapText="1"/>
    </xf>
    <xf numFmtId="0" fontId="30" fillId="0" borderId="15" xfId="0" quotePrefix="1" applyFont="1" applyBorder="1" applyAlignment="1">
      <alignment horizontal="left" vertical="center" wrapText="1"/>
    </xf>
    <xf numFmtId="0" fontId="30" fillId="0" borderId="1" xfId="0" quotePrefix="1" applyFont="1" applyBorder="1" applyAlignment="1">
      <alignment horizontal="left" vertical="center" wrapText="1"/>
    </xf>
    <xf numFmtId="0" fontId="30" fillId="0" borderId="94" xfId="0" applyFont="1" applyBorder="1" applyAlignment="1">
      <alignment horizontal="center" vertical="center" textRotation="90" wrapText="1"/>
    </xf>
    <xf numFmtId="0" fontId="30" fillId="0" borderId="95" xfId="0" applyFont="1" applyBorder="1" applyAlignment="1">
      <alignment horizontal="left" vertical="center" wrapText="1"/>
    </xf>
    <xf numFmtId="0" fontId="30" fillId="0" borderId="1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7" xfId="0" applyFont="1" applyBorder="1" applyAlignment="1">
      <alignment horizontal="left" vertical="center" wrapText="1"/>
    </xf>
    <xf numFmtId="0" fontId="30" fillId="0" borderId="17" xfId="0" quotePrefix="1" applyFont="1" applyBorder="1" applyAlignment="1">
      <alignment horizontal="left" vertical="center" wrapText="1"/>
    </xf>
    <xf numFmtId="0" fontId="76" fillId="0" borderId="2" xfId="0" applyFont="1" applyBorder="1" applyAlignment="1">
      <alignment horizontal="left" vertical="center" wrapText="1"/>
    </xf>
    <xf numFmtId="9" fontId="30" fillId="0" borderId="15" xfId="2" applyFont="1" applyFill="1" applyBorder="1" applyAlignment="1">
      <alignment horizontal="left" vertical="center" wrapText="1"/>
    </xf>
    <xf numFmtId="9" fontId="30" fillId="0" borderId="1" xfId="2" applyFont="1" applyFill="1" applyBorder="1" applyAlignment="1">
      <alignment horizontal="left" vertical="center" wrapText="1"/>
    </xf>
    <xf numFmtId="14" fontId="30" fillId="0" borderId="30" xfId="0" applyNumberFormat="1" applyFont="1" applyBorder="1" applyAlignment="1">
      <alignment horizontal="left" vertical="center" wrapText="1"/>
    </xf>
    <xf numFmtId="1" fontId="30" fillId="0" borderId="13" xfId="2" applyNumberFormat="1" applyFont="1" applyFill="1" applyBorder="1" applyAlignment="1">
      <alignment horizontal="left" vertical="center" wrapText="1"/>
    </xf>
    <xf numFmtId="0" fontId="30" fillId="0" borderId="42" xfId="0" applyFont="1" applyBorder="1" applyAlignment="1">
      <alignment horizontal="left" vertical="center" wrapText="1"/>
    </xf>
    <xf numFmtId="0" fontId="30" fillId="0" borderId="58" xfId="0" applyFont="1" applyBorder="1" applyAlignment="1">
      <alignment horizontal="left" vertical="center" wrapText="1"/>
    </xf>
    <xf numFmtId="1" fontId="30" fillId="0" borderId="30" xfId="2" applyNumberFormat="1" applyFont="1" applyFill="1" applyBorder="1" applyAlignment="1">
      <alignment horizontal="left" vertical="center" wrapText="1"/>
    </xf>
    <xf numFmtId="9" fontId="30" fillId="0" borderId="23" xfId="2" applyFont="1" applyFill="1" applyBorder="1" applyAlignment="1">
      <alignment horizontal="left" vertical="center" wrapText="1"/>
    </xf>
    <xf numFmtId="1" fontId="30" fillId="0" borderId="2" xfId="0" applyNumberFormat="1" applyFont="1" applyBorder="1" applyAlignment="1">
      <alignment horizontal="left" vertical="center" wrapText="1"/>
    </xf>
    <xf numFmtId="14" fontId="30" fillId="0" borderId="8" xfId="0" applyNumberFormat="1" applyFont="1" applyBorder="1" applyAlignment="1">
      <alignment horizontal="left" vertical="center" wrapText="1"/>
    </xf>
    <xf numFmtId="1" fontId="30" fillId="0" borderId="8" xfId="0" applyNumberFormat="1" applyFont="1" applyBorder="1" applyAlignment="1">
      <alignment horizontal="left" vertical="center" wrapText="1"/>
    </xf>
    <xf numFmtId="0" fontId="30" fillId="17" borderId="15" xfId="0" applyFont="1" applyFill="1" applyBorder="1" applyAlignment="1">
      <alignment horizontal="left" vertical="center" wrapText="1"/>
    </xf>
    <xf numFmtId="14" fontId="30" fillId="17" borderId="8" xfId="0" applyNumberFormat="1" applyFont="1" applyFill="1" applyBorder="1" applyAlignment="1">
      <alignment horizontal="left" vertical="center"/>
    </xf>
    <xf numFmtId="0" fontId="30" fillId="17" borderId="8" xfId="0" applyFont="1" applyFill="1" applyBorder="1" applyAlignment="1">
      <alignment horizontal="left" vertical="center" wrapText="1"/>
    </xf>
    <xf numFmtId="0" fontId="30" fillId="17" borderId="8" xfId="0" applyFont="1" applyFill="1" applyBorder="1" applyAlignment="1">
      <alignment horizontal="left" vertical="center"/>
    </xf>
    <xf numFmtId="14" fontId="30" fillId="0" borderId="15" xfId="0" applyNumberFormat="1" applyFont="1" applyBorder="1" applyAlignment="1">
      <alignment horizontal="left" vertical="center"/>
    </xf>
    <xf numFmtId="14" fontId="38" fillId="0" borderId="15" xfId="0" applyNumberFormat="1" applyFont="1" applyBorder="1" applyAlignment="1">
      <alignment horizontal="left" vertical="center"/>
    </xf>
    <xf numFmtId="14" fontId="38" fillId="0" borderId="1" xfId="0" applyNumberFormat="1" applyFont="1" applyBorder="1" applyAlignment="1">
      <alignment horizontal="left" vertical="center"/>
    </xf>
    <xf numFmtId="1" fontId="30" fillId="0" borderId="15" xfId="0" applyNumberFormat="1" applyFont="1" applyBorder="1" applyAlignment="1">
      <alignment horizontal="left" vertical="center"/>
    </xf>
    <xf numFmtId="0" fontId="10" fillId="0" borderId="23" xfId="0" applyFont="1" applyBorder="1" applyAlignment="1">
      <alignment vertical="center" wrapText="1"/>
    </xf>
    <xf numFmtId="15" fontId="30" fillId="0" borderId="23" xfId="0" applyNumberFormat="1" applyFont="1" applyBorder="1" applyAlignment="1">
      <alignment horizontal="justify" vertical="center" wrapText="1"/>
    </xf>
    <xf numFmtId="0" fontId="30" fillId="0" borderId="23" xfId="7" applyFont="1" applyBorder="1" applyAlignment="1">
      <alignment horizontal="justify" vertical="center" wrapText="1"/>
    </xf>
    <xf numFmtId="0" fontId="10" fillId="0" borderId="23" xfId="0" applyFont="1" applyBorder="1"/>
    <xf numFmtId="0" fontId="30" fillId="0" borderId="23" xfId="7" applyFont="1" applyBorder="1" applyAlignment="1">
      <alignment vertical="center" wrapText="1"/>
    </xf>
    <xf numFmtId="0" fontId="30" fillId="18" borderId="0" xfId="0" applyFont="1" applyFill="1" applyAlignment="1">
      <alignment vertical="center"/>
    </xf>
    <xf numFmtId="0" fontId="38" fillId="18" borderId="0" xfId="0" applyFont="1" applyFill="1" applyAlignment="1">
      <alignment vertical="center" wrapText="1"/>
    </xf>
    <xf numFmtId="0" fontId="30" fillId="0" borderId="23" xfId="0" applyFont="1" applyBorder="1" applyAlignment="1">
      <alignment horizontal="justify" vertical="center" wrapText="1"/>
    </xf>
    <xf numFmtId="0" fontId="30" fillId="0" borderId="23" xfId="7" applyFont="1" applyBorder="1" applyAlignment="1">
      <alignment horizontal="left" vertical="center" wrapText="1"/>
    </xf>
    <xf numFmtId="0" fontId="30" fillId="0" borderId="23" xfId="7" applyFont="1" applyBorder="1" applyAlignment="1">
      <alignment horizontal="center" vertical="center" wrapText="1"/>
    </xf>
    <xf numFmtId="0" fontId="30" fillId="0" borderId="23" xfId="0" applyFont="1" applyBorder="1" applyAlignment="1">
      <alignment horizontal="justify" vertical="center"/>
    </xf>
    <xf numFmtId="0" fontId="0" fillId="0" borderId="23" xfId="0" applyBorder="1"/>
    <xf numFmtId="0" fontId="30" fillId="0" borderId="23" xfId="7" applyFont="1" applyBorder="1" applyAlignment="1">
      <alignment horizontal="left" vertical="center"/>
    </xf>
    <xf numFmtId="0" fontId="12" fillId="0" borderId="23" xfId="7" applyFont="1" applyBorder="1" applyAlignment="1">
      <alignment horizontal="justify" vertical="center" wrapText="1"/>
    </xf>
    <xf numFmtId="17" fontId="30" fillId="0" borderId="23" xfId="0" applyNumberFormat="1" applyFont="1" applyBorder="1" applyAlignment="1">
      <alignment vertical="center" wrapText="1"/>
    </xf>
    <xf numFmtId="17" fontId="30" fillId="0" borderId="15" xfId="0" applyNumberFormat="1" applyFont="1" applyBorder="1" applyAlignment="1">
      <alignment horizontal="center" vertical="center" wrapText="1"/>
    </xf>
    <xf numFmtId="17" fontId="30" fillId="0" borderId="23" xfId="0" applyNumberFormat="1" applyFont="1" applyBorder="1" applyAlignment="1">
      <alignment horizontal="center" vertical="center" wrapText="1"/>
    </xf>
    <xf numFmtId="9" fontId="30" fillId="0" borderId="23" xfId="0" applyNumberFormat="1" applyFont="1" applyBorder="1" applyAlignment="1">
      <alignment horizontal="center" vertical="center" wrapText="1"/>
    </xf>
    <xf numFmtId="0" fontId="30" fillId="0" borderId="23" xfId="0" applyFont="1" applyBorder="1" applyAlignment="1">
      <alignment horizontal="right" vertical="center" wrapText="1"/>
    </xf>
    <xf numFmtId="9" fontId="30" fillId="0" borderId="23" xfId="2" applyFont="1" applyFill="1" applyBorder="1" applyAlignment="1">
      <alignment horizontal="center" vertical="center"/>
    </xf>
    <xf numFmtId="0" fontId="30" fillId="0" borderId="23" xfId="0" quotePrefix="1" applyFont="1" applyBorder="1" applyAlignment="1">
      <alignment horizontal="left" vertical="center" wrapText="1"/>
    </xf>
    <xf numFmtId="15" fontId="30" fillId="0" borderId="23" xfId="0" applyNumberFormat="1" applyFont="1" applyBorder="1" applyAlignment="1">
      <alignment horizontal="left" vertical="center"/>
    </xf>
    <xf numFmtId="14" fontId="38" fillId="0" borderId="15" xfId="0" applyNumberFormat="1" applyFont="1" applyBorder="1" applyAlignment="1">
      <alignment horizontal="left" vertical="center" wrapText="1"/>
    </xf>
    <xf numFmtId="9" fontId="38" fillId="0" borderId="15" xfId="0" applyNumberFormat="1" applyFont="1" applyBorder="1" applyAlignment="1">
      <alignment horizontal="left" vertical="center"/>
    </xf>
    <xf numFmtId="14" fontId="38" fillId="0" borderId="1" xfId="0" applyNumberFormat="1" applyFont="1" applyBorder="1" applyAlignment="1">
      <alignment horizontal="left" vertical="center" wrapText="1"/>
    </xf>
    <xf numFmtId="14" fontId="38" fillId="0" borderId="18" xfId="0" applyNumberFormat="1" applyFont="1" applyBorder="1" applyAlignment="1">
      <alignment horizontal="left" vertical="center" wrapText="1"/>
    </xf>
    <xf numFmtId="14" fontId="38" fillId="0" borderId="2" xfId="0" applyNumberFormat="1" applyFont="1" applyBorder="1" applyAlignment="1">
      <alignment horizontal="left" vertical="center" wrapText="1"/>
    </xf>
    <xf numFmtId="9" fontId="38" fillId="0" borderId="2" xfId="0" applyNumberFormat="1" applyFont="1" applyBorder="1" applyAlignment="1">
      <alignment horizontal="left" vertical="center" wrapText="1"/>
    </xf>
    <xf numFmtId="0" fontId="5" fillId="0" borderId="23" xfId="0" applyFont="1" applyBorder="1" applyAlignment="1">
      <alignment horizontal="left" vertical="center"/>
    </xf>
    <xf numFmtId="0" fontId="12" fillId="0" borderId="15" xfId="0" applyFont="1" applyBorder="1"/>
    <xf numFmtId="0" fontId="12" fillId="0" borderId="99" xfId="0" applyFont="1" applyBorder="1" applyAlignment="1">
      <alignment vertical="center" wrapText="1"/>
    </xf>
    <xf numFmtId="0" fontId="12" fillId="0" borderId="99" xfId="0" applyFont="1" applyBorder="1"/>
    <xf numFmtId="0" fontId="12" fillId="33" borderId="1" xfId="0" applyFont="1" applyFill="1" applyBorder="1" applyAlignment="1">
      <alignment vertical="center" wrapText="1"/>
    </xf>
    <xf numFmtId="0" fontId="12" fillId="33" borderId="18" xfId="0" applyFont="1" applyFill="1" applyBorder="1" applyAlignment="1">
      <alignment vertical="center" wrapText="1"/>
    </xf>
    <xf numFmtId="0" fontId="12" fillId="33" borderId="15" xfId="0" applyFont="1" applyFill="1" applyBorder="1" applyAlignment="1">
      <alignment horizontal="justify" vertical="center" wrapText="1"/>
    </xf>
    <xf numFmtId="0" fontId="12" fillId="33" borderId="2" xfId="0" applyFont="1" applyFill="1" applyBorder="1" applyAlignment="1">
      <alignment vertical="center" wrapText="1"/>
    </xf>
    <xf numFmtId="0" fontId="12" fillId="0" borderId="15" xfId="0" applyFont="1" applyBorder="1" applyAlignment="1">
      <alignment horizontal="justify" vertical="center" wrapText="1"/>
    </xf>
    <xf numFmtId="0" fontId="12" fillId="3" borderId="15" xfId="0" applyFont="1" applyFill="1" applyBorder="1" applyAlignment="1">
      <alignment horizontal="justify" vertical="center" wrapText="1"/>
    </xf>
    <xf numFmtId="0" fontId="12" fillId="33" borderId="15" xfId="0" applyFont="1" applyFill="1" applyBorder="1" applyAlignment="1">
      <alignment vertical="center" wrapText="1"/>
    </xf>
    <xf numFmtId="0" fontId="12" fillId="0" borderId="39" xfId="0" applyFont="1" applyBorder="1" applyAlignment="1">
      <alignment horizontal="left" vertical="center" wrapText="1"/>
    </xf>
    <xf numFmtId="0" fontId="12" fillId="0" borderId="40" xfId="0" applyFont="1" applyBorder="1" applyAlignment="1">
      <alignment horizontal="justify" vertical="center" wrapText="1"/>
    </xf>
    <xf numFmtId="0" fontId="12" fillId="0" borderId="40" xfId="0" applyFont="1" applyBorder="1" applyAlignment="1">
      <alignment horizontal="center" vertical="center" wrapText="1"/>
    </xf>
    <xf numFmtId="0" fontId="12" fillId="3" borderId="40" xfId="0" applyFont="1" applyFill="1" applyBorder="1" applyAlignment="1">
      <alignment horizontal="justify" vertical="center" wrapText="1"/>
    </xf>
    <xf numFmtId="0" fontId="12" fillId="3" borderId="40" xfId="0" applyFont="1" applyFill="1" applyBorder="1" applyAlignment="1">
      <alignment horizontal="center" vertical="center" textRotation="90" wrapText="1"/>
    </xf>
    <xf numFmtId="0" fontId="12" fillId="0" borderId="40" xfId="0" applyFont="1" applyBorder="1" applyAlignment="1">
      <alignment horizontal="center" vertical="center" textRotation="90" wrapText="1"/>
    </xf>
    <xf numFmtId="0" fontId="12" fillId="3" borderId="40" xfId="0" applyFont="1" applyFill="1" applyBorder="1" applyAlignment="1">
      <alignment horizontal="center" vertical="center" wrapText="1"/>
    </xf>
    <xf numFmtId="17" fontId="12" fillId="3" borderId="40" xfId="0" applyNumberFormat="1" applyFont="1" applyFill="1" applyBorder="1" applyAlignment="1">
      <alignment horizontal="center" vertical="center" wrapText="1"/>
    </xf>
    <xf numFmtId="17" fontId="12" fillId="0" borderId="40" xfId="0" applyNumberFormat="1" applyFont="1" applyBorder="1" applyAlignment="1">
      <alignment horizontal="center" vertical="center" wrapText="1"/>
    </xf>
    <xf numFmtId="0" fontId="30" fillId="0" borderId="101" xfId="0" applyFont="1" applyBorder="1" applyAlignment="1">
      <alignment vertical="center" wrapText="1"/>
    </xf>
    <xf numFmtId="0" fontId="30" fillId="0" borderId="101" xfId="0" applyFont="1" applyBorder="1"/>
    <xf numFmtId="17" fontId="30" fillId="0" borderId="101" xfId="0" applyNumberFormat="1" applyFont="1" applyBorder="1" applyAlignment="1">
      <alignment horizontal="center" vertical="center" wrapText="1"/>
    </xf>
    <xf numFmtId="17" fontId="30" fillId="0" borderId="99" xfId="0" applyNumberFormat="1" applyFont="1" applyBorder="1" applyAlignment="1">
      <alignment horizontal="center" vertical="center" wrapText="1"/>
    </xf>
    <xf numFmtId="0" fontId="23" fillId="0" borderId="10" xfId="20" applyBorder="1" applyAlignment="1">
      <alignment horizontal="center" vertical="center" wrapText="1"/>
    </xf>
    <xf numFmtId="0" fontId="23" fillId="0" borderId="8" xfId="20" applyBorder="1" applyAlignment="1">
      <alignment horizontal="center" vertical="center" wrapText="1"/>
    </xf>
    <xf numFmtId="0" fontId="79" fillId="0" borderId="1" xfId="0" applyFont="1" applyBorder="1" applyAlignment="1">
      <alignment horizontal="center" vertical="center" wrapText="1"/>
    </xf>
    <xf numFmtId="0" fontId="5" fillId="0" borderId="0" xfId="0" applyFont="1" applyAlignment="1">
      <alignment horizontal="left" vertical="center" wrapText="1"/>
    </xf>
    <xf numFmtId="0" fontId="8" fillId="17" borderId="0" xfId="0" applyFont="1" applyFill="1" applyAlignment="1">
      <alignment horizontal="center" vertical="center" wrapText="1"/>
    </xf>
    <xf numFmtId="0" fontId="8" fillId="0" borderId="0" xfId="0" applyFont="1" applyAlignment="1">
      <alignment horizontal="center" vertical="center" wrapText="1"/>
    </xf>
    <xf numFmtId="0" fontId="34" fillId="0" borderId="0" xfId="0" applyFont="1" applyAlignment="1">
      <alignment wrapText="1"/>
    </xf>
    <xf numFmtId="0" fontId="5" fillId="0" borderId="0" xfId="7" applyFont="1" applyAlignment="1">
      <alignment horizontal="justify" vertical="center" wrapText="1"/>
    </xf>
    <xf numFmtId="9" fontId="8" fillId="0" borderId="0" xfId="0" applyNumberFormat="1" applyFont="1" applyAlignment="1">
      <alignment horizontal="center" vertical="center" wrapText="1"/>
    </xf>
    <xf numFmtId="0" fontId="8" fillId="0" borderId="23" xfId="0" applyFont="1" applyBorder="1" applyAlignment="1">
      <alignment horizontal="center" vertical="center" wrapText="1"/>
    </xf>
    <xf numFmtId="0" fontId="8" fillId="3" borderId="23" xfId="0" applyFont="1" applyFill="1" applyBorder="1" applyAlignment="1">
      <alignment horizontal="center" vertical="center" wrapText="1"/>
    </xf>
    <xf numFmtId="0" fontId="8" fillId="0" borderId="14" xfId="0" applyFont="1" applyBorder="1" applyAlignment="1">
      <alignment horizontal="center" vertical="center" wrapText="1"/>
    </xf>
    <xf numFmtId="0" fontId="25" fillId="0" borderId="44" xfId="0" applyFont="1" applyBorder="1"/>
    <xf numFmtId="0" fontId="25" fillId="0" borderId="12" xfId="0" applyFont="1" applyBorder="1"/>
    <xf numFmtId="0" fontId="25" fillId="0" borderId="43" xfId="0" applyFont="1" applyBorder="1"/>
    <xf numFmtId="0" fontId="9" fillId="3" borderId="15" xfId="0" applyFont="1" applyFill="1" applyBorder="1" applyAlignment="1">
      <alignment vertical="center" wrapText="1"/>
    </xf>
    <xf numFmtId="0" fontId="1" fillId="0" borderId="4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44" xfId="0" applyFont="1" applyBorder="1"/>
    <xf numFmtId="0" fontId="1" fillId="0" borderId="12" xfId="0" applyFont="1" applyBorder="1"/>
    <xf numFmtId="0" fontId="1" fillId="0" borderId="43" xfId="0" applyFont="1" applyBorder="1"/>
    <xf numFmtId="0" fontId="1" fillId="0" borderId="102" xfId="0" applyFont="1" applyBorder="1"/>
    <xf numFmtId="0" fontId="1" fillId="0" borderId="103" xfId="0" applyFont="1" applyBorder="1"/>
    <xf numFmtId="0" fontId="1" fillId="0" borderId="104" xfId="0" applyFont="1" applyBorder="1"/>
    <xf numFmtId="0" fontId="8" fillId="18" borderId="1" xfId="0" applyFont="1" applyFill="1" applyBorder="1" applyAlignment="1">
      <alignment wrapText="1"/>
    </xf>
    <xf numFmtId="0" fontId="8" fillId="26" borderId="8" xfId="0" applyFont="1" applyFill="1" applyBorder="1" applyAlignment="1">
      <alignment wrapText="1"/>
    </xf>
    <xf numFmtId="0" fontId="8" fillId="24" borderId="17" xfId="0" applyFont="1" applyFill="1" applyBorder="1" applyAlignment="1">
      <alignment wrapText="1"/>
    </xf>
    <xf numFmtId="0" fontId="8" fillId="25" borderId="17" xfId="0" applyFont="1" applyFill="1" applyBorder="1" applyAlignment="1">
      <alignment wrapText="1"/>
    </xf>
    <xf numFmtId="0" fontId="5" fillId="0" borderId="8" xfId="0" applyFont="1" applyBorder="1" applyAlignment="1">
      <alignment wrapText="1"/>
    </xf>
    <xf numFmtId="0" fontId="8" fillId="0" borderId="10" xfId="0" applyFont="1" applyBorder="1" applyAlignment="1">
      <alignment wrapText="1"/>
    </xf>
    <xf numFmtId="0" fontId="8" fillId="0" borderId="8" xfId="0" applyFont="1" applyBorder="1" applyAlignment="1">
      <alignment wrapText="1"/>
    </xf>
    <xf numFmtId="0" fontId="5" fillId="0" borderId="10" xfId="0" applyFont="1" applyBorder="1" applyAlignment="1">
      <alignment wrapText="1"/>
    </xf>
    <xf numFmtId="0" fontId="9" fillId="0" borderId="8" xfId="0" applyFont="1" applyBorder="1" applyAlignment="1">
      <alignment wrapText="1"/>
    </xf>
    <xf numFmtId="0" fontId="8" fillId="18" borderId="15" xfId="0" applyFont="1" applyFill="1" applyBorder="1" applyAlignment="1">
      <alignment wrapText="1"/>
    </xf>
    <xf numFmtId="0" fontId="34" fillId="0" borderId="8" xfId="0" applyFont="1" applyBorder="1" applyAlignment="1">
      <alignment wrapText="1"/>
    </xf>
    <xf numFmtId="0" fontId="5" fillId="0" borderId="2" xfId="0" applyFont="1" applyBorder="1" applyAlignment="1">
      <alignment wrapText="1"/>
    </xf>
    <xf numFmtId="0" fontId="5" fillId="0" borderId="6" xfId="0" applyFont="1" applyBorder="1" applyAlignment="1">
      <alignment wrapText="1"/>
    </xf>
    <xf numFmtId="0" fontId="8" fillId="0" borderId="6" xfId="0" applyFont="1" applyBorder="1" applyAlignment="1">
      <alignment wrapText="1"/>
    </xf>
    <xf numFmtId="0" fontId="34" fillId="0" borderId="6" xfId="0" applyFont="1" applyBorder="1" applyAlignment="1">
      <alignment wrapText="1"/>
    </xf>
    <xf numFmtId="0" fontId="34" fillId="0" borderId="10" xfId="0" applyFont="1" applyBorder="1" applyAlignment="1">
      <alignment wrapText="1"/>
    </xf>
    <xf numFmtId="0" fontId="79" fillId="0" borderId="15" xfId="0" applyFont="1" applyBorder="1" applyAlignment="1">
      <alignment horizontal="center" vertical="center" wrapText="1"/>
    </xf>
    <xf numFmtId="0" fontId="9" fillId="0" borderId="23" xfId="0" applyFont="1" applyBorder="1" applyAlignment="1">
      <alignment horizontal="center" vertical="center" wrapText="1"/>
    </xf>
    <xf numFmtId="0" fontId="79" fillId="0" borderId="15" xfId="0" applyFont="1" applyBorder="1" applyAlignment="1">
      <alignment horizontal="center" vertical="center"/>
    </xf>
    <xf numFmtId="0" fontId="79" fillId="0" borderId="1" xfId="0" applyFont="1" applyBorder="1" applyAlignment="1">
      <alignment horizontal="left" vertical="center" wrapText="1"/>
    </xf>
    <xf numFmtId="9" fontId="9" fillId="0" borderId="3" xfId="0" applyNumberFormat="1" applyFont="1" applyBorder="1" applyAlignment="1">
      <alignment horizontal="center" vertical="center" wrapText="1"/>
    </xf>
    <xf numFmtId="0" fontId="9" fillId="0" borderId="18" xfId="0" applyFont="1" applyBorder="1" applyAlignment="1">
      <alignment vertical="center" wrapText="1"/>
    </xf>
    <xf numFmtId="0" fontId="23" fillId="0" borderId="1" xfId="20" applyBorder="1" applyAlignment="1">
      <alignment horizontal="center" vertical="center" wrapText="1"/>
    </xf>
    <xf numFmtId="0" fontId="81" fillId="0" borderId="0" xfId="0" applyFont="1" applyAlignment="1">
      <alignment wrapText="1"/>
    </xf>
    <xf numFmtId="0" fontId="23" fillId="0" borderId="0" xfId="20" applyAlignment="1">
      <alignment horizontal="center" vertical="center" wrapText="1"/>
    </xf>
    <xf numFmtId="0" fontId="8" fillId="17" borderId="2" xfId="0" applyFont="1" applyFill="1" applyBorder="1" applyAlignment="1">
      <alignment horizontal="center" vertical="center" wrapText="1"/>
    </xf>
    <xf numFmtId="0" fontId="8" fillId="17" borderId="23" xfId="0" applyFont="1" applyFill="1" applyBorder="1" applyAlignment="1">
      <alignment horizontal="center" vertical="center" wrapText="1"/>
    </xf>
    <xf numFmtId="0" fontId="5" fillId="0" borderId="10" xfId="0" applyFont="1" applyBorder="1" applyAlignment="1">
      <alignment horizontal="center" vertical="center" wrapText="1"/>
    </xf>
    <xf numFmtId="0" fontId="0" fillId="0" borderId="15" xfId="0" applyBorder="1" applyAlignment="1">
      <alignment wrapText="1"/>
    </xf>
    <xf numFmtId="0" fontId="0" fillId="0" borderId="15" xfId="0" applyBorder="1" applyAlignment="1">
      <alignment horizontal="center" vertical="center" wrapText="1"/>
    </xf>
    <xf numFmtId="0" fontId="0" fillId="3" borderId="15" xfId="0" applyFill="1" applyBorder="1" applyAlignment="1">
      <alignment horizontal="center" vertical="center" wrapText="1"/>
    </xf>
    <xf numFmtId="0" fontId="23" fillId="0" borderId="0" xfId="20" applyAlignment="1">
      <alignment wrapText="1"/>
    </xf>
    <xf numFmtId="0" fontId="23" fillId="0" borderId="15" xfId="20" applyFill="1" applyBorder="1" applyAlignment="1">
      <alignment horizontal="center" vertical="center" wrapText="1"/>
    </xf>
    <xf numFmtId="0" fontId="9" fillId="0" borderId="10" xfId="0" applyFont="1" applyBorder="1"/>
    <xf numFmtId="0" fontId="9" fillId="0" borderId="10" xfId="0" applyFont="1" applyBorder="1" applyAlignment="1">
      <alignment wrapText="1"/>
    </xf>
    <xf numFmtId="0" fontId="9" fillId="0" borderId="10" xfId="0" applyFont="1" applyBorder="1" applyAlignment="1">
      <alignment horizontal="left" vertical="center"/>
    </xf>
    <xf numFmtId="0" fontId="5" fillId="0" borderId="15" xfId="0" applyFont="1" applyBorder="1" applyAlignment="1">
      <alignment wrapText="1"/>
    </xf>
    <xf numFmtId="0" fontId="5" fillId="18" borderId="10" xfId="0" applyFont="1" applyFill="1" applyBorder="1" applyAlignment="1">
      <alignment wrapText="1"/>
    </xf>
    <xf numFmtId="9" fontId="9" fillId="0" borderId="15" xfId="0" applyNumberFormat="1" applyFont="1" applyBorder="1" applyAlignment="1">
      <alignment horizontal="center" vertical="center" wrapText="1"/>
    </xf>
    <xf numFmtId="9" fontId="9" fillId="0" borderId="2" xfId="0" applyNumberFormat="1" applyFont="1" applyBorder="1" applyAlignment="1">
      <alignment horizontal="center" vertical="center" wrapText="1"/>
    </xf>
    <xf numFmtId="0" fontId="79" fillId="0" borderId="15" xfId="0" applyFont="1" applyBorder="1" applyAlignment="1">
      <alignment vertical="center" wrapText="1"/>
    </xf>
    <xf numFmtId="0" fontId="5"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34" fillId="0" borderId="23" xfId="0" applyFont="1" applyBorder="1" applyAlignment="1">
      <alignment wrapText="1"/>
    </xf>
    <xf numFmtId="0" fontId="5" fillId="0" borderId="23" xfId="0" applyFont="1" applyBorder="1" applyAlignment="1">
      <alignment horizontal="left" vertical="center" wrapText="1"/>
    </xf>
    <xf numFmtId="0" fontId="1" fillId="0" borderId="23" xfId="0" applyFont="1" applyBorder="1"/>
    <xf numFmtId="0" fontId="5" fillId="0" borderId="23" xfId="7" applyFont="1" applyBorder="1" applyAlignment="1">
      <alignment horizontal="justify" vertical="center" wrapText="1"/>
    </xf>
    <xf numFmtId="9" fontId="8" fillId="0" borderId="23" xfId="0" applyNumberFormat="1" applyFont="1" applyBorder="1" applyAlignment="1">
      <alignment horizontal="center" vertical="center" wrapText="1"/>
    </xf>
    <xf numFmtId="0" fontId="5" fillId="0" borderId="1" xfId="7" applyFont="1" applyBorder="1" applyAlignment="1">
      <alignment horizontal="justify" vertical="center" wrapText="1"/>
    </xf>
    <xf numFmtId="0" fontId="34" fillId="0" borderId="1" xfId="0" applyFont="1" applyBorder="1" applyAlignment="1">
      <alignment vertical="center" wrapText="1"/>
    </xf>
    <xf numFmtId="0" fontId="8" fillId="17" borderId="18" xfId="0" applyFont="1" applyFill="1" applyBorder="1" applyAlignment="1">
      <alignment horizontal="center" vertical="center" wrapText="1"/>
    </xf>
    <xf numFmtId="9" fontId="78" fillId="0" borderId="15" xfId="0" applyNumberFormat="1" applyFont="1" applyBorder="1" applyAlignment="1">
      <alignment horizontal="center" vertical="center" wrapText="1"/>
    </xf>
    <xf numFmtId="0" fontId="79" fillId="0" borderId="14" xfId="0" applyFont="1" applyBorder="1" applyAlignment="1">
      <alignment horizontal="center" vertical="center" wrapText="1"/>
    </xf>
    <xf numFmtId="0" fontId="9" fillId="0" borderId="1" xfId="0" applyFont="1" applyBorder="1"/>
    <xf numFmtId="0" fontId="9" fillId="0" borderId="2" xfId="0" applyFont="1" applyBorder="1"/>
    <xf numFmtId="0" fontId="23" fillId="0" borderId="23" xfId="20" applyBorder="1" applyAlignment="1">
      <alignment horizontal="center" vertical="center" wrapText="1"/>
    </xf>
    <xf numFmtId="0" fontId="9" fillId="18" borderId="23" xfId="0" applyFont="1" applyFill="1" applyBorder="1" applyAlignment="1">
      <alignment vertical="center" wrapText="1"/>
    </xf>
    <xf numFmtId="0" fontId="80" fillId="0" borderId="15" xfId="0" applyFont="1" applyBorder="1" applyAlignment="1">
      <alignment vertical="center" wrapText="1"/>
    </xf>
    <xf numFmtId="0" fontId="80" fillId="0" borderId="2" xfId="0" applyFont="1" applyBorder="1" applyAlignment="1">
      <alignment vertical="center" wrapText="1"/>
    </xf>
    <xf numFmtId="0" fontId="79" fillId="0" borderId="2" xfId="0" applyFont="1" applyBorder="1" applyAlignment="1">
      <alignment vertical="center" wrapText="1"/>
    </xf>
    <xf numFmtId="0" fontId="79" fillId="0" borderId="2" xfId="0" applyFont="1" applyBorder="1" applyAlignment="1">
      <alignment horizontal="center" vertical="center"/>
    </xf>
    <xf numFmtId="0" fontId="8" fillId="18" borderId="1" xfId="0" applyFont="1" applyFill="1" applyBorder="1" applyAlignment="1">
      <alignment vertical="center" wrapText="1"/>
    </xf>
    <xf numFmtId="0" fontId="8" fillId="0" borderId="18" xfId="0" applyFont="1" applyBorder="1" applyAlignment="1">
      <alignment wrapText="1"/>
    </xf>
    <xf numFmtId="0" fontId="8" fillId="0" borderId="2" xfId="0" applyFont="1" applyBorder="1" applyAlignment="1">
      <alignment wrapText="1"/>
    </xf>
    <xf numFmtId="9" fontId="8" fillId="0" borderId="15" xfId="0" applyNumberFormat="1" applyFont="1" applyBorder="1" applyAlignment="1">
      <alignment vertical="center" wrapText="1"/>
    </xf>
    <xf numFmtId="0" fontId="8" fillId="0" borderId="10" xfId="0" applyFont="1" applyBorder="1" applyAlignment="1">
      <alignment vertical="center" wrapText="1"/>
    </xf>
    <xf numFmtId="0" fontId="84" fillId="0" borderId="10" xfId="0" applyFont="1" applyBorder="1" applyAlignment="1">
      <alignment vertical="center" wrapText="1"/>
    </xf>
    <xf numFmtId="0" fontId="8" fillId="0" borderId="15" xfId="0" applyFont="1" applyBorder="1" applyAlignment="1">
      <alignment wrapText="1"/>
    </xf>
    <xf numFmtId="0" fontId="9" fillId="0" borderId="17" xfId="0" applyFont="1" applyBorder="1" applyAlignment="1">
      <alignment wrapText="1"/>
    </xf>
    <xf numFmtId="0" fontId="0" fillId="0" borderId="0" xfId="0" applyAlignment="1">
      <alignment vertical="center"/>
    </xf>
    <xf numFmtId="0" fontId="8" fillId="0" borderId="10" xfId="0" applyFont="1" applyBorder="1" applyAlignment="1">
      <alignment horizontal="center" vertical="center" wrapText="1"/>
    </xf>
    <xf numFmtId="0" fontId="8" fillId="0" borderId="8" xfId="0" applyFont="1" applyBorder="1" applyAlignment="1">
      <alignment horizontal="center" vertical="center" wrapText="1"/>
    </xf>
    <xf numFmtId="0" fontId="5" fillId="0" borderId="23" xfId="0" applyFont="1" applyBorder="1" applyAlignment="1">
      <alignment wrapText="1"/>
    </xf>
    <xf numFmtId="0" fontId="34" fillId="0" borderId="14" xfId="0" applyFont="1" applyBorder="1" applyAlignment="1">
      <alignment vertical="center" wrapText="1"/>
    </xf>
    <xf numFmtId="0" fontId="5" fillId="0" borderId="1" xfId="0" applyFont="1" applyBorder="1" applyAlignment="1">
      <alignment wrapText="1"/>
    </xf>
    <xf numFmtId="0" fontId="0" fillId="0" borderId="42" xfId="0" applyBorder="1"/>
    <xf numFmtId="0" fontId="5" fillId="0" borderId="23" xfId="7" applyFont="1" applyBorder="1" applyAlignment="1">
      <alignment horizontal="left" vertical="center" wrapText="1"/>
    </xf>
    <xf numFmtId="0" fontId="5" fillId="0" borderId="30" xfId="7" applyFont="1" applyBorder="1" applyAlignment="1">
      <alignment horizontal="left" vertical="center" wrapText="1"/>
    </xf>
    <xf numFmtId="0" fontId="5" fillId="0" borderId="1" xfId="7" applyFont="1" applyBorder="1" applyAlignment="1">
      <alignmen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5" fillId="0" borderId="8" xfId="7" applyFont="1" applyBorder="1" applyAlignment="1">
      <alignment horizontal="justify" vertical="center" wrapText="1"/>
    </xf>
    <xf numFmtId="0" fontId="5" fillId="0" borderId="10" xfId="7" applyFont="1" applyBorder="1" applyAlignment="1">
      <alignment horizontal="justify"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5" fillId="0" borderId="31" xfId="7" applyFont="1" applyBorder="1" applyAlignment="1">
      <alignment vertical="center" wrapText="1"/>
    </xf>
    <xf numFmtId="0" fontId="5" fillId="0" borderId="10" xfId="0" applyFont="1" applyBorder="1" applyAlignment="1">
      <alignment horizontal="justify" vertical="center" wrapText="1"/>
    </xf>
    <xf numFmtId="0" fontId="5" fillId="0" borderId="2" xfId="0" applyFont="1" applyBorder="1" applyAlignment="1">
      <alignment horizontal="left" vertical="center" wrapText="1"/>
    </xf>
    <xf numFmtId="0" fontId="9" fillId="0" borderId="2" xfId="0" applyFont="1" applyBorder="1" applyAlignment="1">
      <alignment horizontal="left" vertical="center" wrapText="1"/>
    </xf>
    <xf numFmtId="0" fontId="3" fillId="0" borderId="2" xfId="0" applyFont="1" applyBorder="1" applyAlignment="1">
      <alignment horizontal="left" vertical="center" wrapText="1"/>
    </xf>
    <xf numFmtId="9" fontId="5" fillId="0" borderId="8" xfId="0" applyNumberFormat="1" applyFont="1" applyBorder="1" applyAlignment="1">
      <alignment horizontal="left" vertical="center" wrapText="1"/>
    </xf>
    <xf numFmtId="0" fontId="78" fillId="0" borderId="15" xfId="0" applyFont="1" applyBorder="1" applyAlignment="1">
      <alignment horizontal="left" vertical="center" wrapText="1"/>
    </xf>
    <xf numFmtId="0" fontId="80" fillId="0" borderId="8" xfId="7" applyFont="1" applyBorder="1" applyAlignment="1">
      <alignment horizontal="justify" vertical="center" wrapText="1"/>
    </xf>
    <xf numFmtId="0" fontId="1" fillId="0" borderId="31" xfId="0" applyFont="1" applyBorder="1" applyAlignment="1">
      <alignment horizontal="center" vertical="center" wrapText="1"/>
    </xf>
    <xf numFmtId="0" fontId="80" fillId="0" borderId="31" xfId="7" applyFont="1" applyBorder="1" applyAlignment="1">
      <alignment vertical="center" wrapText="1"/>
    </xf>
    <xf numFmtId="9" fontId="8" fillId="0" borderId="10" xfId="0" applyNumberFormat="1" applyFont="1" applyBorder="1" applyAlignment="1">
      <alignment horizontal="center" vertical="center" wrapText="1"/>
    </xf>
    <xf numFmtId="0" fontId="80" fillId="0" borderId="15" xfId="0" applyFont="1" applyBorder="1" applyAlignment="1">
      <alignment horizontal="center" vertical="center" wrapText="1"/>
    </xf>
    <xf numFmtId="0" fontId="9" fillId="3" borderId="1"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79" fillId="3" borderId="18" xfId="0" applyFont="1" applyFill="1" applyBorder="1" applyAlignment="1">
      <alignment horizontal="center" vertical="center" wrapText="1"/>
    </xf>
    <xf numFmtId="0" fontId="79" fillId="3" borderId="23" xfId="0" applyFont="1" applyFill="1" applyBorder="1" applyAlignment="1">
      <alignment horizontal="center" vertical="center" wrapText="1"/>
    </xf>
    <xf numFmtId="0" fontId="79" fillId="3" borderId="24"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79" fillId="3" borderId="15" xfId="0" applyFont="1" applyFill="1" applyBorder="1" applyAlignment="1">
      <alignment horizontal="center" vertical="center" wrapText="1"/>
    </xf>
    <xf numFmtId="49" fontId="83" fillId="3" borderId="15" xfId="0" applyNumberFormat="1" applyFont="1" applyFill="1" applyBorder="1" applyAlignment="1">
      <alignment horizontal="center" vertical="center" wrapText="1"/>
    </xf>
    <xf numFmtId="0" fontId="83" fillId="3" borderId="15"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80" fillId="3" borderId="15"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3" borderId="15" xfId="0" applyFont="1" applyFill="1" applyBorder="1"/>
    <xf numFmtId="0" fontId="4" fillId="3" borderId="15" xfId="0" applyFont="1" applyFill="1" applyBorder="1" applyAlignment="1">
      <alignment horizontal="center" vertical="center" wrapText="1"/>
    </xf>
    <xf numFmtId="9" fontId="4" fillId="3" borderId="15" xfId="2" applyFont="1" applyFill="1" applyBorder="1" applyAlignment="1">
      <alignment horizontal="center" vertical="center" wrapText="1"/>
    </xf>
    <xf numFmtId="9" fontId="1" fillId="3" borderId="0" xfId="0" applyNumberFormat="1" applyFont="1" applyFill="1" applyAlignment="1">
      <alignment horizontal="center" vertical="center"/>
    </xf>
    <xf numFmtId="0" fontId="8" fillId="0" borderId="15" xfId="0" applyFont="1" applyBorder="1" applyAlignment="1">
      <alignment horizontal="left" vertical="center" wrapText="1"/>
    </xf>
    <xf numFmtId="0" fontId="79" fillId="0" borderId="2" xfId="0" applyFont="1" applyBorder="1" applyAlignment="1">
      <alignment wrapText="1"/>
    </xf>
    <xf numFmtId="0" fontId="79" fillId="0" borderId="15" xfId="0" applyFont="1" applyBorder="1" applyAlignment="1">
      <alignment wrapText="1"/>
    </xf>
    <xf numFmtId="0" fontId="38" fillId="0" borderId="8" xfId="0" applyFont="1" applyBorder="1"/>
    <xf numFmtId="0" fontId="9" fillId="0" borderId="17" xfId="0" applyFont="1" applyBorder="1"/>
    <xf numFmtId="0" fontId="38" fillId="0" borderId="8" xfId="0" applyFont="1" applyBorder="1" applyAlignment="1">
      <alignment horizontal="center"/>
    </xf>
    <xf numFmtId="0" fontId="8" fillId="0" borderId="8" xfId="0" applyFont="1" applyBorder="1" applyAlignment="1">
      <alignment vertical="center" wrapText="1"/>
    </xf>
    <xf numFmtId="0" fontId="9" fillId="34" borderId="8" xfId="0" applyFont="1" applyFill="1" applyBorder="1" applyAlignment="1">
      <alignment vertical="center" wrapText="1"/>
    </xf>
    <xf numFmtId="0" fontId="9" fillId="18" borderId="8" xfId="0" applyFont="1" applyFill="1" applyBorder="1" applyAlignment="1">
      <alignment vertical="center" wrapText="1"/>
    </xf>
    <xf numFmtId="0" fontId="23" fillId="0" borderId="8" xfId="20" applyFill="1" applyBorder="1" applyAlignment="1">
      <alignment vertical="center"/>
    </xf>
    <xf numFmtId="0" fontId="9" fillId="35" borderId="8" xfId="0" applyFont="1" applyFill="1" applyBorder="1" applyAlignment="1">
      <alignment vertical="center"/>
    </xf>
    <xf numFmtId="0" fontId="46" fillId="0" borderId="8" xfId="0" applyFont="1" applyBorder="1" applyAlignment="1">
      <alignment vertical="center"/>
    </xf>
    <xf numFmtId="9" fontId="9" fillId="0" borderId="10" xfId="0" applyNumberFormat="1" applyFont="1" applyBorder="1" applyAlignment="1">
      <alignment horizontal="center" vertical="center"/>
    </xf>
    <xf numFmtId="0" fontId="9" fillId="35" borderId="8" xfId="0" applyFont="1" applyFill="1" applyBorder="1" applyAlignment="1">
      <alignment horizontal="center" vertical="center"/>
    </xf>
    <xf numFmtId="0" fontId="9" fillId="34" borderId="8" xfId="0" applyFont="1" applyFill="1" applyBorder="1" applyAlignment="1">
      <alignment horizontal="center" vertical="center"/>
    </xf>
    <xf numFmtId="0" fontId="9" fillId="34" borderId="2" xfId="0" applyFont="1" applyFill="1" applyBorder="1" applyAlignment="1">
      <alignment horizontal="center" vertical="center"/>
    </xf>
    <xf numFmtId="0" fontId="30" fillId="0" borderId="3"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10" xfId="0" applyFont="1" applyBorder="1" applyAlignment="1">
      <alignment horizontal="center" vertical="center" wrapText="1"/>
    </xf>
    <xf numFmtId="0" fontId="23" fillId="0" borderId="3" xfId="20" applyFill="1" applyBorder="1" applyAlignment="1">
      <alignment horizontal="center" vertical="center" wrapText="1"/>
    </xf>
    <xf numFmtId="0" fontId="5" fillId="0" borderId="15" xfId="0" applyFont="1" applyBorder="1" applyAlignment="1">
      <alignment vertical="center" wrapText="1"/>
    </xf>
    <xf numFmtId="0" fontId="85" fillId="0" borderId="57" xfId="0" applyFont="1" applyBorder="1" applyAlignment="1">
      <alignment vertical="center" wrapText="1"/>
    </xf>
    <xf numFmtId="0" fontId="34" fillId="0" borderId="15" xfId="0" applyFont="1" applyBorder="1" applyAlignment="1">
      <alignment horizontal="left" vertical="center" wrapText="1"/>
    </xf>
    <xf numFmtId="0" fontId="23" fillId="0" borderId="15" xfId="20" applyBorder="1" applyAlignment="1">
      <alignment horizontal="left" vertical="center" wrapText="1"/>
    </xf>
    <xf numFmtId="0" fontId="85" fillId="17" borderId="0" xfId="0" applyFont="1" applyFill="1"/>
    <xf numFmtId="0" fontId="1" fillId="0" borderId="15" xfId="0" applyFont="1" applyBorder="1" applyAlignment="1">
      <alignment horizontal="left"/>
    </xf>
    <xf numFmtId="0" fontId="87" fillId="0" borderId="0" xfId="0" applyFont="1" applyAlignment="1">
      <alignment vertical="center"/>
    </xf>
    <xf numFmtId="0" fontId="5" fillId="0" borderId="18" xfId="0" applyFont="1" applyBorder="1" applyAlignment="1">
      <alignment horizontal="left" vertical="center" wrapText="1"/>
    </xf>
    <xf numFmtId="0" fontId="5" fillId="0" borderId="2" xfId="0" applyFont="1" applyBorder="1" applyAlignment="1">
      <alignment horizontal="center" vertical="center" wrapText="1"/>
    </xf>
    <xf numFmtId="0" fontId="86" fillId="0" borderId="23" xfId="0" applyFont="1" applyBorder="1" applyAlignment="1">
      <alignment horizontal="center" vertical="center" wrapText="1"/>
    </xf>
    <xf numFmtId="0" fontId="23" fillId="0" borderId="2" xfId="20" applyFill="1" applyBorder="1" applyAlignment="1">
      <alignment vertical="center" wrapText="1"/>
    </xf>
    <xf numFmtId="0" fontId="9" fillId="0" borderId="1" xfId="0" applyFont="1" applyBorder="1" applyAlignment="1">
      <alignment vertical="center" wrapText="1"/>
    </xf>
    <xf numFmtId="0" fontId="78" fillId="0" borderId="2" xfId="0" applyFont="1" applyBorder="1" applyAlignment="1">
      <alignment horizontal="center" vertical="center" wrapText="1"/>
    </xf>
    <xf numFmtId="0" fontId="78" fillId="17" borderId="23" xfId="0" applyFont="1" applyFill="1" applyBorder="1" applyAlignment="1">
      <alignment horizontal="center" vertical="center" wrapText="1"/>
    </xf>
    <xf numFmtId="0" fontId="80" fillId="0" borderId="8" xfId="0" applyFont="1" applyBorder="1" applyAlignment="1">
      <alignment horizontal="center" vertical="center" wrapText="1"/>
    </xf>
    <xf numFmtId="0" fontId="78" fillId="17" borderId="2" xfId="0" applyFont="1" applyFill="1" applyBorder="1" applyAlignment="1">
      <alignment horizontal="center" vertical="center" wrapText="1"/>
    </xf>
    <xf numFmtId="0" fontId="1" fillId="0" borderId="23" xfId="0" applyFont="1" applyBorder="1" applyAlignment="1">
      <alignment horizontal="left" vertical="center" wrapText="1"/>
    </xf>
    <xf numFmtId="0" fontId="5" fillId="0" borderId="7" xfId="0" applyFont="1" applyBorder="1" applyAlignment="1">
      <alignment horizontal="center" vertical="center" wrapText="1"/>
    </xf>
    <xf numFmtId="0" fontId="1" fillId="0" borderId="24" xfId="0" applyFont="1" applyBorder="1" applyAlignment="1">
      <alignment horizontal="left" vertical="center" wrapText="1"/>
    </xf>
    <xf numFmtId="9" fontId="5" fillId="0" borderId="2" xfId="0" applyNumberFormat="1" applyFont="1" applyBorder="1" applyAlignment="1">
      <alignment horizontal="center" vertical="center" wrapText="1"/>
    </xf>
    <xf numFmtId="0" fontId="79" fillId="0" borderId="15" xfId="0" applyFont="1" applyBorder="1" applyAlignment="1">
      <alignment horizontal="left" vertical="center" wrapText="1"/>
    </xf>
    <xf numFmtId="0" fontId="79" fillId="0" borderId="2" xfId="0" applyFont="1" applyBorder="1" applyAlignment="1">
      <alignment horizontal="center" vertical="center" wrapText="1"/>
    </xf>
    <xf numFmtId="0" fontId="79" fillId="0" borderId="10" xfId="0" applyFont="1" applyBorder="1" applyAlignment="1">
      <alignment horizontal="center" vertical="center"/>
    </xf>
    <xf numFmtId="0" fontId="79" fillId="0" borderId="8" xfId="0" applyFont="1" applyBorder="1" applyAlignment="1">
      <alignment horizontal="center" vertical="center"/>
    </xf>
    <xf numFmtId="0" fontId="79" fillId="0" borderId="0" xfId="0" applyFont="1" applyAlignment="1">
      <alignment vertical="center" wrapText="1"/>
    </xf>
    <xf numFmtId="0" fontId="83" fillId="0" borderId="2" xfId="0" applyFont="1" applyBorder="1" applyAlignment="1">
      <alignment horizontal="left" vertical="center" wrapText="1"/>
    </xf>
    <xf numFmtId="0" fontId="79" fillId="0" borderId="2" xfId="0" applyFont="1" applyBorder="1" applyAlignment="1">
      <alignment horizontal="left" vertical="center" wrapText="1"/>
    </xf>
    <xf numFmtId="0" fontId="89" fillId="0" borderId="2" xfId="0" applyFont="1" applyBorder="1" applyAlignment="1">
      <alignment horizontal="left" vertical="center" wrapText="1"/>
    </xf>
    <xf numFmtId="0" fontId="89" fillId="0" borderId="2" xfId="0" applyFont="1" applyBorder="1" applyAlignment="1">
      <alignment horizontal="center" vertical="center" wrapText="1"/>
    </xf>
    <xf numFmtId="0" fontId="89" fillId="0" borderId="15" xfId="0" applyFont="1" applyBorder="1" applyAlignment="1">
      <alignment horizontal="center" vertical="center" wrapText="1"/>
    </xf>
    <xf numFmtId="9" fontId="79" fillId="0" borderId="2" xfId="0" applyNumberFormat="1" applyFont="1" applyBorder="1" applyAlignment="1">
      <alignment horizontal="center" vertical="center" wrapText="1"/>
    </xf>
    <xf numFmtId="0" fontId="9" fillId="0" borderId="23" xfId="0" applyFont="1" applyBorder="1" applyAlignment="1">
      <alignment vertical="center" wrapText="1"/>
    </xf>
    <xf numFmtId="0" fontId="86" fillId="17" borderId="1" xfId="0" applyFont="1" applyFill="1" applyBorder="1" applyAlignment="1">
      <alignment horizontal="left" vertical="center" wrapText="1"/>
    </xf>
    <xf numFmtId="0" fontId="87" fillId="0" borderId="23" xfId="0" applyFont="1" applyBorder="1" applyAlignment="1">
      <alignment horizontal="left" vertical="center"/>
    </xf>
    <xf numFmtId="0" fontId="86" fillId="17" borderId="23" xfId="0" applyFont="1" applyFill="1" applyBorder="1" applyAlignment="1">
      <alignment horizontal="left" vertical="center" wrapText="1"/>
    </xf>
    <xf numFmtId="0" fontId="9" fillId="0" borderId="23" xfId="0" applyFont="1" applyBorder="1" applyAlignment="1">
      <alignment horizontal="left" vertical="center" wrapText="1"/>
    </xf>
    <xf numFmtId="0" fontId="87" fillId="0" borderId="23" xfId="0" applyFont="1" applyBorder="1" applyAlignment="1">
      <alignment horizontal="left" vertical="center" wrapText="1"/>
    </xf>
    <xf numFmtId="0" fontId="87" fillId="0" borderId="0" xfId="0" applyFont="1" applyAlignment="1">
      <alignment horizontal="left" vertical="center"/>
    </xf>
    <xf numFmtId="0" fontId="79" fillId="0" borderId="10" xfId="0" applyFont="1" applyBorder="1" applyAlignment="1">
      <alignment horizontal="center" vertical="center" wrapText="1"/>
    </xf>
    <xf numFmtId="0" fontId="9" fillId="0" borderId="24" xfId="0" applyFont="1" applyBorder="1" applyAlignment="1">
      <alignment vertical="center" wrapText="1"/>
    </xf>
    <xf numFmtId="0" fontId="9" fillId="0" borderId="30" xfId="0" applyFont="1" applyBorder="1" applyAlignment="1">
      <alignment vertical="center" wrapText="1"/>
    </xf>
    <xf numFmtId="0" fontId="0" fillId="0" borderId="23" xfId="0" applyBorder="1" applyAlignment="1">
      <alignment horizontal="center" vertical="center"/>
    </xf>
    <xf numFmtId="0" fontId="86" fillId="0" borderId="0" xfId="0" applyFont="1" applyAlignment="1">
      <alignment vertical="center" wrapText="1"/>
    </xf>
    <xf numFmtId="0" fontId="9" fillId="0" borderId="31" xfId="0" applyFont="1" applyBorder="1" applyAlignment="1">
      <alignment vertical="center" wrapText="1"/>
    </xf>
    <xf numFmtId="9" fontId="9" fillId="0" borderId="24" xfId="0" applyNumberFormat="1" applyFont="1" applyBorder="1" applyAlignment="1">
      <alignment horizontal="center" vertical="center" wrapText="1"/>
    </xf>
    <xf numFmtId="9" fontId="9" fillId="0" borderId="23" xfId="0" applyNumberFormat="1" applyFont="1" applyBorder="1" applyAlignment="1">
      <alignment horizontal="left" vertical="center" wrapText="1"/>
    </xf>
    <xf numFmtId="9" fontId="9" fillId="0" borderId="23" xfId="0" applyNumberFormat="1" applyFont="1" applyBorder="1" applyAlignment="1">
      <alignment horizontal="center" vertical="center" wrapText="1"/>
    </xf>
    <xf numFmtId="9" fontId="9" fillId="0" borderId="25" xfId="0" applyNumberFormat="1" applyFont="1" applyBorder="1" applyAlignment="1">
      <alignment horizontal="center" vertical="center" wrapText="1"/>
    </xf>
    <xf numFmtId="0" fontId="30" fillId="18" borderId="2" xfId="0" applyFont="1" applyFill="1" applyBorder="1" applyAlignment="1">
      <alignment horizontal="center" vertical="center" wrapText="1"/>
    </xf>
    <xf numFmtId="0" fontId="30" fillId="18" borderId="8" xfId="0" applyFont="1" applyFill="1" applyBorder="1" applyAlignment="1">
      <alignment horizontal="center" vertical="center" wrapText="1"/>
    </xf>
    <xf numFmtId="0" fontId="5" fillId="18" borderId="8" xfId="0" applyFont="1" applyFill="1" applyBorder="1" applyAlignment="1">
      <alignment vertical="center" wrapText="1"/>
    </xf>
    <xf numFmtId="0" fontId="9" fillId="18" borderId="2" xfId="0" applyFont="1" applyFill="1" applyBorder="1" applyAlignment="1">
      <alignment vertical="center" wrapText="1"/>
    </xf>
    <xf numFmtId="0" fontId="3" fillId="18" borderId="8" xfId="0" applyFont="1" applyFill="1" applyBorder="1" applyAlignment="1">
      <alignment vertical="center" wrapText="1"/>
    </xf>
    <xf numFmtId="0" fontId="34" fillId="0" borderId="8" xfId="0" applyFont="1" applyBorder="1" applyAlignment="1">
      <alignment vertical="center" wrapText="1"/>
    </xf>
    <xf numFmtId="0" fontId="5" fillId="18" borderId="17" xfId="0" applyFont="1" applyFill="1" applyBorder="1" applyAlignment="1">
      <alignment vertical="center" wrapText="1"/>
    </xf>
    <xf numFmtId="0" fontId="9" fillId="18" borderId="17" xfId="0" applyFont="1" applyFill="1" applyBorder="1" applyAlignment="1">
      <alignment vertical="center" wrapText="1"/>
    </xf>
    <xf numFmtId="0" fontId="9" fillId="18" borderId="10" xfId="0" applyFont="1" applyFill="1" applyBorder="1" applyAlignment="1">
      <alignment vertical="center" wrapText="1"/>
    </xf>
    <xf numFmtId="0" fontId="5" fillId="18" borderId="10" xfId="0" applyFont="1" applyFill="1" applyBorder="1" applyAlignment="1">
      <alignment vertical="center" wrapText="1"/>
    </xf>
    <xf numFmtId="0" fontId="8" fillId="18" borderId="10" xfId="0" applyFont="1" applyFill="1" applyBorder="1" applyAlignment="1">
      <alignment vertical="center" wrapText="1"/>
    </xf>
    <xf numFmtId="0" fontId="90" fillId="0" borderId="0" xfId="0" applyFont="1" applyAlignment="1">
      <alignment horizontal="center" vertical="center" wrapText="1"/>
    </xf>
    <xf numFmtId="0" fontId="91" fillId="18" borderId="0" xfId="0" applyFont="1" applyFill="1" applyAlignment="1">
      <alignment horizontal="center" vertical="center"/>
    </xf>
    <xf numFmtId="0" fontId="83" fillId="0" borderId="0" xfId="0" applyFont="1" applyAlignment="1">
      <alignment horizontal="center" vertical="center" wrapText="1"/>
    </xf>
    <xf numFmtId="0" fontId="83" fillId="0" borderId="0" xfId="0" applyFont="1" applyAlignment="1">
      <alignment wrapText="1"/>
    </xf>
    <xf numFmtId="0" fontId="83" fillId="0" borderId="0" xfId="0" applyFont="1" applyAlignment="1">
      <alignment horizontal="center" wrapText="1"/>
    </xf>
    <xf numFmtId="0" fontId="83" fillId="0" borderId="0" xfId="0" applyFont="1" applyAlignment="1">
      <alignment vertical="center" wrapText="1"/>
    </xf>
    <xf numFmtId="0" fontId="1" fillId="0" borderId="0" xfId="0" applyFont="1" applyAlignment="1">
      <alignment horizontal="center" wrapText="1"/>
    </xf>
    <xf numFmtId="0" fontId="90" fillId="36" borderId="15" xfId="0" applyFont="1" applyFill="1" applyBorder="1" applyAlignment="1">
      <alignment horizontal="center" wrapText="1"/>
    </xf>
    <xf numFmtId="0" fontId="90" fillId="36" borderId="15" xfId="0" applyFont="1" applyFill="1" applyBorder="1" applyAlignment="1">
      <alignment horizontal="center" vertical="center" wrapText="1"/>
    </xf>
    <xf numFmtId="9" fontId="90" fillId="36" borderId="10" xfId="0" applyNumberFormat="1" applyFont="1" applyFill="1" applyBorder="1" applyAlignment="1">
      <alignment horizontal="center" vertical="center" wrapText="1"/>
    </xf>
    <xf numFmtId="0" fontId="3" fillId="3" borderId="8" xfId="0" applyFont="1" applyFill="1" applyBorder="1" applyAlignment="1">
      <alignment vertical="center" wrapText="1"/>
    </xf>
    <xf numFmtId="0" fontId="5" fillId="3" borderId="17" xfId="0" applyFont="1" applyFill="1" applyBorder="1" applyAlignment="1">
      <alignment vertical="center" wrapText="1"/>
    </xf>
    <xf numFmtId="0" fontId="5" fillId="3" borderId="10" xfId="0" applyFont="1" applyFill="1" applyBorder="1" applyAlignment="1">
      <alignment vertical="center" wrapText="1"/>
    </xf>
    <xf numFmtId="9" fontId="5" fillId="18" borderId="8" xfId="0" applyNumberFormat="1" applyFont="1" applyFill="1" applyBorder="1" applyAlignment="1">
      <alignment horizontal="center" vertical="center" wrapText="1"/>
    </xf>
    <xf numFmtId="0" fontId="3" fillId="18" borderId="17" xfId="0" applyFont="1" applyFill="1" applyBorder="1" applyAlignment="1">
      <alignment horizontal="center" vertical="center" wrapText="1"/>
    </xf>
    <xf numFmtId="0" fontId="92" fillId="0" borderId="10" xfId="6" applyFont="1" applyBorder="1" applyAlignment="1" applyProtection="1">
      <alignment horizontal="center" vertical="center" wrapText="1"/>
    </xf>
    <xf numFmtId="0" fontId="92" fillId="0" borderId="8" xfId="6" applyFont="1" applyBorder="1" applyAlignment="1" applyProtection="1">
      <alignment horizontal="center" vertical="center" wrapText="1"/>
    </xf>
    <xf numFmtId="0" fontId="1" fillId="0" borderId="15" xfId="0" applyFont="1" applyBorder="1" applyAlignment="1">
      <alignment horizontal="center" wrapText="1"/>
    </xf>
    <xf numFmtId="0" fontId="30" fillId="0" borderId="15" xfId="6" applyFont="1" applyBorder="1" applyAlignment="1" applyProtection="1">
      <alignment horizontal="center" vertical="center" wrapText="1"/>
    </xf>
    <xf numFmtId="0" fontId="30" fillId="0" borderId="15" xfId="6" applyFont="1" applyBorder="1" applyAlignment="1" applyProtection="1">
      <alignment horizontal="justify" vertical="center" wrapText="1"/>
    </xf>
    <xf numFmtId="0" fontId="1" fillId="0" borderId="0" xfId="22"/>
    <xf numFmtId="0" fontId="8" fillId="12" borderId="2" xfId="22" applyFont="1" applyFill="1" applyBorder="1" applyAlignment="1">
      <alignment horizontal="center" vertical="center" wrapText="1"/>
    </xf>
    <xf numFmtId="0" fontId="8" fillId="15" borderId="1" xfId="22" applyFont="1" applyFill="1" applyBorder="1" applyAlignment="1">
      <alignment horizontal="center" vertical="center" wrapText="1"/>
    </xf>
    <xf numFmtId="0" fontId="8" fillId="16" borderId="1" xfId="22" applyFont="1" applyFill="1" applyBorder="1" applyAlignment="1">
      <alignment horizontal="center" vertical="center" wrapText="1"/>
    </xf>
    <xf numFmtId="0" fontId="8" fillId="12" borderId="15" xfId="22" applyFont="1" applyFill="1" applyBorder="1" applyAlignment="1">
      <alignment horizontal="center" vertical="center" wrapText="1"/>
    </xf>
    <xf numFmtId="0" fontId="1" fillId="0" borderId="15" xfId="22" applyBorder="1" applyAlignment="1">
      <alignment horizontal="center" vertical="center"/>
    </xf>
    <xf numFmtId="0" fontId="1" fillId="0" borderId="15" xfId="22" applyBorder="1" applyAlignment="1">
      <alignment horizontal="left" vertical="center" wrapText="1"/>
    </xf>
    <xf numFmtId="0" fontId="30" fillId="0" borderId="14" xfId="0" applyFont="1" applyBorder="1" applyAlignment="1">
      <alignment vertical="center" wrapText="1"/>
    </xf>
    <xf numFmtId="9" fontId="1" fillId="0" borderId="23" xfId="2" applyFont="1" applyFill="1" applyBorder="1" applyAlignment="1">
      <alignment horizontal="center" vertical="center"/>
    </xf>
    <xf numFmtId="0" fontId="9" fillId="17" borderId="30" xfId="22" applyFont="1" applyFill="1" applyBorder="1" applyAlignment="1">
      <alignment vertical="top" wrapText="1"/>
    </xf>
    <xf numFmtId="0" fontId="9" fillId="17" borderId="23" xfId="22" applyFont="1" applyFill="1" applyBorder="1" applyAlignment="1">
      <alignment vertical="center" wrapText="1"/>
    </xf>
    <xf numFmtId="0" fontId="1" fillId="0" borderId="15" xfId="22" applyBorder="1" applyAlignment="1">
      <alignment horizontal="left" vertical="center"/>
    </xf>
    <xf numFmtId="0" fontId="9" fillId="0" borderId="14" xfId="22" applyFont="1" applyBorder="1" applyAlignment="1">
      <alignment horizontal="left" vertical="top" wrapText="1"/>
    </xf>
    <xf numFmtId="0" fontId="1" fillId="0" borderId="0" xfId="22" applyAlignment="1">
      <alignment vertical="center"/>
    </xf>
    <xf numFmtId="0" fontId="1" fillId="0" borderId="0" xfId="22" applyAlignment="1">
      <alignment horizontal="center" vertical="center"/>
    </xf>
    <xf numFmtId="0" fontId="0" fillId="0" borderId="0" xfId="0" applyAlignment="1">
      <alignment vertical="center" wrapText="1"/>
    </xf>
    <xf numFmtId="2" fontId="1" fillId="0" borderId="2" xfId="0" applyNumberFormat="1" applyFont="1" applyBorder="1" applyAlignment="1">
      <alignment horizontal="justify" vertical="center" wrapText="1"/>
    </xf>
    <xf numFmtId="0" fontId="30" fillId="0" borderId="18" xfId="0" applyFont="1" applyBorder="1" applyAlignment="1">
      <alignment vertical="center" wrapText="1"/>
    </xf>
    <xf numFmtId="9" fontId="30" fillId="0" borderId="15" xfId="2" applyFont="1" applyBorder="1" applyAlignment="1">
      <alignment horizontal="center" vertical="center" wrapText="1"/>
    </xf>
    <xf numFmtId="0" fontId="105" fillId="0" borderId="10" xfId="20" applyFont="1" applyFill="1" applyBorder="1" applyAlignment="1">
      <alignment vertical="center" wrapText="1"/>
    </xf>
    <xf numFmtId="0" fontId="105" fillId="0" borderId="8" xfId="20" applyFont="1" applyFill="1" applyBorder="1" applyAlignment="1">
      <alignment vertical="center" wrapText="1"/>
    </xf>
    <xf numFmtId="0" fontId="105" fillId="0" borderId="15" xfId="6" applyFont="1" applyBorder="1" applyAlignment="1" applyProtection="1">
      <alignment horizontal="center" vertical="center" wrapText="1"/>
    </xf>
    <xf numFmtId="0" fontId="9" fillId="0" borderId="6" xfId="0" applyFont="1" applyBorder="1" applyAlignment="1">
      <alignment horizontal="center" vertical="center"/>
    </xf>
    <xf numFmtId="0" fontId="8" fillId="0" borderId="1" xfId="0" applyFont="1" applyBorder="1" applyAlignment="1">
      <alignment vertical="center" wrapText="1"/>
    </xf>
    <xf numFmtId="0" fontId="8" fillId="0" borderId="18" xfId="0" applyFont="1" applyBorder="1" applyAlignment="1">
      <alignment vertical="center" wrapText="1"/>
    </xf>
    <xf numFmtId="0" fontId="8" fillId="0" borderId="2" xfId="0" applyFont="1" applyBorder="1" applyAlignment="1">
      <alignment vertical="center" wrapText="1"/>
    </xf>
    <xf numFmtId="9" fontId="30" fillId="0" borderId="2" xfId="2" applyFont="1" applyBorder="1" applyAlignment="1">
      <alignment horizontal="center" vertical="center" wrapText="1"/>
    </xf>
    <xf numFmtId="9" fontId="30" fillId="0" borderId="2" xfId="0" applyNumberFormat="1" applyFont="1" applyBorder="1" applyAlignment="1">
      <alignment vertical="center" wrapText="1"/>
    </xf>
    <xf numFmtId="9" fontId="30" fillId="0" borderId="15" xfId="0" applyNumberFormat="1" applyFont="1" applyBorder="1" applyAlignment="1">
      <alignment vertical="center" wrapText="1"/>
    </xf>
    <xf numFmtId="9" fontId="30" fillId="0" borderId="1" xfId="0" applyNumberFormat="1" applyFont="1" applyBorder="1" applyAlignment="1">
      <alignment vertical="center" wrapText="1"/>
    </xf>
    <xf numFmtId="9" fontId="30" fillId="0" borderId="18" xfId="0" applyNumberFormat="1" applyFont="1" applyBorder="1" applyAlignment="1">
      <alignment vertical="center" wrapText="1"/>
    </xf>
    <xf numFmtId="0" fontId="9" fillId="0" borderId="24" xfId="0" applyFont="1" applyBorder="1" applyAlignment="1">
      <alignment horizontal="center" vertical="center" wrapText="1"/>
    </xf>
    <xf numFmtId="9" fontId="5" fillId="0" borderId="10" xfId="0" applyNumberFormat="1" applyFont="1" applyBorder="1" applyAlignment="1">
      <alignment horizontal="center" vertical="center" wrapText="1"/>
    </xf>
    <xf numFmtId="9" fontId="5" fillId="0" borderId="8" xfId="0" applyNumberFormat="1" applyFont="1" applyBorder="1" applyAlignment="1">
      <alignment horizontal="center" vertical="center" wrapText="1"/>
    </xf>
    <xf numFmtId="0" fontId="4" fillId="0" borderId="15" xfId="0" applyFont="1" applyBorder="1" applyAlignment="1">
      <alignment horizontal="left" vertical="center" wrapText="1"/>
    </xf>
    <xf numFmtId="0" fontId="9" fillId="0" borderId="10" xfId="0" applyFont="1" applyBorder="1" applyAlignment="1">
      <alignment horizontal="left" wrapText="1"/>
    </xf>
    <xf numFmtId="0" fontId="9" fillId="0" borderId="8" xfId="0" applyFont="1" applyBorder="1" applyAlignment="1">
      <alignment horizontal="left" wrapText="1"/>
    </xf>
    <xf numFmtId="0" fontId="9" fillId="0" borderId="17" xfId="0" applyFont="1" applyBorder="1" applyAlignment="1">
      <alignment horizontal="left" wrapText="1"/>
    </xf>
    <xf numFmtId="0" fontId="108" fillId="0" borderId="10" xfId="0" applyFont="1" applyBorder="1" applyAlignment="1">
      <alignment vertical="center" wrapText="1"/>
    </xf>
    <xf numFmtId="9" fontId="5" fillId="0" borderId="10" xfId="0" applyNumberFormat="1" applyFont="1" applyBorder="1" applyAlignment="1">
      <alignment horizontal="center" vertical="center"/>
    </xf>
    <xf numFmtId="0" fontId="108" fillId="0" borderId="8" xfId="0" applyFont="1" applyBorder="1" applyAlignment="1">
      <alignment vertical="center" wrapText="1"/>
    </xf>
    <xf numFmtId="9" fontId="5" fillId="0" borderId="8" xfId="0" applyNumberFormat="1" applyFont="1" applyBorder="1" applyAlignment="1">
      <alignment horizontal="center" vertical="center"/>
    </xf>
    <xf numFmtId="0" fontId="9" fillId="0" borderId="6" xfId="0" applyFont="1" applyBorder="1" applyAlignment="1">
      <alignment horizontal="left" vertical="center" wrapText="1"/>
    </xf>
    <xf numFmtId="0" fontId="108" fillId="18" borderId="10" xfId="0" applyFont="1" applyFill="1" applyBorder="1" applyAlignment="1">
      <alignment vertical="center" wrapText="1"/>
    </xf>
    <xf numFmtId="0" fontId="5" fillId="0" borderId="10" xfId="0" applyFont="1" applyBorder="1" applyAlignment="1">
      <alignment vertical="center"/>
    </xf>
    <xf numFmtId="0" fontId="1" fillId="0" borderId="15" xfId="0" applyFont="1" applyBorder="1" applyAlignment="1">
      <alignment horizontal="center" vertical="top" wrapText="1"/>
    </xf>
    <xf numFmtId="0" fontId="1" fillId="0" borderId="10" xfId="0" applyFont="1" applyBorder="1" applyAlignment="1">
      <alignment vertical="top" wrapText="1"/>
    </xf>
    <xf numFmtId="0" fontId="1" fillId="0" borderId="10" xfId="0" applyFont="1" applyBorder="1" applyAlignment="1">
      <alignment horizontal="center" vertical="center" wrapText="1"/>
    </xf>
    <xf numFmtId="0" fontId="8" fillId="17" borderId="23" xfId="0" applyFont="1" applyFill="1" applyBorder="1" applyAlignment="1">
      <alignment vertical="center" wrapText="1"/>
    </xf>
    <xf numFmtId="0" fontId="0" fillId="0" borderId="0" xfId="0" applyAlignment="1">
      <alignment horizontal="left"/>
    </xf>
    <xf numFmtId="9" fontId="38" fillId="0" borderId="8" xfId="0" applyNumberFormat="1" applyFont="1" applyBorder="1" applyAlignment="1">
      <alignment horizontal="center" vertical="center"/>
    </xf>
    <xf numFmtId="9" fontId="9" fillId="18" borderId="17" xfId="0" applyNumberFormat="1" applyFont="1" applyFill="1" applyBorder="1" applyAlignment="1">
      <alignment horizontal="center" vertical="center" wrapText="1"/>
    </xf>
    <xf numFmtId="9" fontId="9" fillId="18" borderId="10" xfId="0" applyNumberFormat="1" applyFont="1" applyFill="1" applyBorder="1" applyAlignment="1">
      <alignment horizontal="center" vertical="center" wrapText="1"/>
    </xf>
    <xf numFmtId="9" fontId="9" fillId="18" borderId="1" xfId="0" applyNumberFormat="1" applyFont="1" applyFill="1" applyBorder="1" applyAlignment="1">
      <alignment horizontal="center" vertical="center" wrapText="1"/>
    </xf>
    <xf numFmtId="9" fontId="8" fillId="0" borderId="2" xfId="0" applyNumberFormat="1" applyFont="1" applyBorder="1" applyAlignment="1">
      <alignment horizontal="center" vertical="center" wrapText="1"/>
    </xf>
    <xf numFmtId="9" fontId="8" fillId="0" borderId="8" xfId="0" applyNumberFormat="1" applyFont="1" applyBorder="1" applyAlignment="1">
      <alignment horizontal="center" vertical="center" wrapText="1"/>
    </xf>
    <xf numFmtId="9" fontId="8" fillId="0" borderId="8" xfId="2" applyFont="1" applyBorder="1" applyAlignment="1">
      <alignment horizontal="center" vertical="center" wrapText="1"/>
    </xf>
    <xf numFmtId="0" fontId="9" fillId="0" borderId="17" xfId="0" applyFont="1" applyBorder="1" applyAlignment="1">
      <alignment vertical="center" wrapText="1"/>
    </xf>
    <xf numFmtId="0" fontId="5" fillId="0" borderId="17" xfId="0" applyFont="1" applyBorder="1" applyAlignment="1">
      <alignment vertical="center" wrapText="1"/>
    </xf>
    <xf numFmtId="0" fontId="44" fillId="37" borderId="17" xfId="0" applyFont="1" applyFill="1" applyBorder="1" applyAlignment="1">
      <alignment horizontal="center" vertical="center" wrapText="1"/>
    </xf>
    <xf numFmtId="0" fontId="44" fillId="38" borderId="17" xfId="0" applyFont="1" applyFill="1" applyBorder="1" applyAlignment="1">
      <alignment horizontal="center" vertical="center" wrapText="1"/>
    </xf>
    <xf numFmtId="0" fontId="43" fillId="39" borderId="60" xfId="0" applyFont="1" applyFill="1" applyBorder="1" applyAlignment="1">
      <alignment horizontal="center" vertical="center" wrapText="1"/>
    </xf>
    <xf numFmtId="0" fontId="45" fillId="39" borderId="114" xfId="0" applyFont="1" applyFill="1" applyBorder="1" applyAlignment="1">
      <alignment horizontal="center" vertical="center" wrapText="1"/>
    </xf>
    <xf numFmtId="0" fontId="45" fillId="39" borderId="114" xfId="0" quotePrefix="1" applyFont="1" applyFill="1" applyBorder="1" applyAlignment="1">
      <alignment horizontal="left" vertical="center" wrapText="1"/>
    </xf>
    <xf numFmtId="0" fontId="45" fillId="39" borderId="114" xfId="0" quotePrefix="1" applyFont="1" applyFill="1" applyBorder="1" applyAlignment="1">
      <alignment horizontal="center" vertical="center" wrapText="1"/>
    </xf>
    <xf numFmtId="14" fontId="45" fillId="39" borderId="114" xfId="0" applyNumberFormat="1" applyFont="1" applyFill="1" applyBorder="1" applyAlignment="1">
      <alignment horizontal="center" vertical="center" wrapText="1"/>
    </xf>
    <xf numFmtId="9" fontId="45" fillId="39" borderId="114" xfId="0" applyNumberFormat="1" applyFont="1" applyFill="1" applyBorder="1" applyAlignment="1">
      <alignment horizontal="center" vertical="center" wrapText="1"/>
    </xf>
    <xf numFmtId="0" fontId="45" fillId="39" borderId="115" xfId="0" applyFont="1" applyFill="1" applyBorder="1" applyAlignment="1">
      <alignment horizontal="center" vertical="center" wrapText="1"/>
    </xf>
    <xf numFmtId="0" fontId="43" fillId="0" borderId="116" xfId="0" applyFont="1" applyBorder="1" applyAlignment="1">
      <alignment horizontal="center" vertical="center" wrapText="1"/>
    </xf>
    <xf numFmtId="0" fontId="45" fillId="0" borderId="117" xfId="0" applyFont="1" applyBorder="1" applyAlignment="1">
      <alignment horizontal="center" vertical="center" wrapText="1"/>
    </xf>
    <xf numFmtId="0" fontId="45" fillId="0" borderId="117" xfId="0" quotePrefix="1" applyFont="1" applyBorder="1" applyAlignment="1">
      <alignment horizontal="left" vertical="center" wrapText="1"/>
    </xf>
    <xf numFmtId="0" fontId="45" fillId="0" borderId="117" xfId="0" quotePrefix="1" applyFont="1" applyBorder="1" applyAlignment="1">
      <alignment horizontal="center" vertical="center" wrapText="1"/>
    </xf>
    <xf numFmtId="14" fontId="45" fillId="0" borderId="117" xfId="0" applyNumberFormat="1" applyFont="1" applyBorder="1" applyAlignment="1">
      <alignment horizontal="center" vertical="center" wrapText="1"/>
    </xf>
    <xf numFmtId="9" fontId="45" fillId="0" borderId="117" xfId="0" applyNumberFormat="1" applyFont="1" applyBorder="1" applyAlignment="1">
      <alignment horizontal="center" vertical="center" wrapText="1"/>
    </xf>
    <xf numFmtId="0" fontId="45" fillId="0" borderId="118" xfId="0" applyFont="1" applyBorder="1" applyAlignment="1">
      <alignment horizontal="center" vertical="center" wrapText="1"/>
    </xf>
    <xf numFmtId="0" fontId="43" fillId="39" borderId="48" xfId="0" applyFont="1" applyFill="1" applyBorder="1" applyAlignment="1">
      <alignment horizontal="center" vertical="center" wrapText="1"/>
    </xf>
    <xf numFmtId="0" fontId="45" fillId="39" borderId="17" xfId="0" applyFont="1" applyFill="1" applyBorder="1" applyAlignment="1">
      <alignment horizontal="center" vertical="center" wrapText="1"/>
    </xf>
    <xf numFmtId="0" fontId="45" fillId="39" borderId="17" xfId="0" quotePrefix="1" applyFont="1" applyFill="1" applyBorder="1" applyAlignment="1">
      <alignment horizontal="left" vertical="center" wrapText="1"/>
    </xf>
    <xf numFmtId="14" fontId="45" fillId="39" borderId="17" xfId="0" applyNumberFormat="1" applyFont="1" applyFill="1" applyBorder="1" applyAlignment="1">
      <alignment horizontal="center" vertical="center" wrapText="1"/>
    </xf>
    <xf numFmtId="9" fontId="45" fillId="39" borderId="17" xfId="0" applyNumberFormat="1" applyFont="1" applyFill="1" applyBorder="1" applyAlignment="1">
      <alignment horizontal="center" vertical="center" wrapText="1"/>
    </xf>
    <xf numFmtId="0" fontId="45" fillId="39" borderId="119" xfId="0" applyFont="1" applyFill="1" applyBorder="1" applyAlignment="1">
      <alignment horizontal="center" vertical="center" wrapText="1"/>
    </xf>
    <xf numFmtId="0" fontId="45" fillId="0" borderId="121" xfId="0" applyFont="1" applyBorder="1" applyAlignment="1">
      <alignment horizontal="center" vertical="center" wrapText="1"/>
    </xf>
    <xf numFmtId="0" fontId="45" fillId="0" borderId="121" xfId="0" applyFont="1" applyBorder="1" applyAlignment="1">
      <alignment horizontal="left" vertical="center" wrapText="1"/>
    </xf>
    <xf numFmtId="14" fontId="45" fillId="0" borderId="121" xfId="0" applyNumberFormat="1" applyFont="1" applyBorder="1" applyAlignment="1">
      <alignment horizontal="center" vertical="center" wrapText="1"/>
    </xf>
    <xf numFmtId="9" fontId="45" fillId="0" borderId="121" xfId="0" applyNumberFormat="1" applyFont="1" applyBorder="1" applyAlignment="1">
      <alignment horizontal="center" vertical="center" wrapText="1"/>
    </xf>
    <xf numFmtId="0" fontId="45" fillId="0" borderId="122"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17" xfId="0" applyFont="1" applyBorder="1" applyAlignment="1">
      <alignment horizontal="left" vertical="center" wrapText="1"/>
    </xf>
    <xf numFmtId="14" fontId="45" fillId="0" borderId="17" xfId="0" applyNumberFormat="1" applyFont="1" applyBorder="1" applyAlignment="1">
      <alignment horizontal="center" vertical="center" wrapText="1"/>
    </xf>
    <xf numFmtId="9" fontId="45" fillId="0" borderId="17" xfId="0" applyNumberFormat="1" applyFont="1" applyBorder="1" applyAlignment="1">
      <alignment horizontal="center" vertical="center" wrapText="1"/>
    </xf>
    <xf numFmtId="0" fontId="45" fillId="0" borderId="123" xfId="0" applyFont="1" applyBorder="1" applyAlignment="1">
      <alignment horizontal="center" vertical="center" wrapText="1"/>
    </xf>
    <xf numFmtId="0" fontId="45" fillId="0" borderId="23" xfId="0" applyFont="1" applyBorder="1" applyAlignment="1">
      <alignment horizontal="center" vertical="center" wrapText="1"/>
    </xf>
    <xf numFmtId="0" fontId="45" fillId="34" borderId="73" xfId="0" applyFont="1" applyFill="1" applyBorder="1" applyAlignment="1">
      <alignment wrapText="1"/>
    </xf>
    <xf numFmtId="14" fontId="45" fillId="0" borderId="23" xfId="0" applyNumberFormat="1" applyFont="1" applyBorder="1" applyAlignment="1">
      <alignment horizontal="center" vertical="center" wrapText="1"/>
    </xf>
    <xf numFmtId="9" fontId="45" fillId="0" borderId="23" xfId="0" applyNumberFormat="1" applyFont="1" applyBorder="1" applyAlignment="1">
      <alignment horizontal="center" vertical="center" wrapText="1"/>
    </xf>
    <xf numFmtId="0" fontId="45" fillId="34" borderId="30" xfId="0" applyFont="1" applyFill="1" applyBorder="1" applyAlignment="1">
      <alignment wrapText="1"/>
    </xf>
    <xf numFmtId="0" fontId="45" fillId="0" borderId="24" xfId="0" applyFont="1" applyBorder="1" applyAlignment="1">
      <alignment horizontal="center" vertical="center" wrapText="1"/>
    </xf>
    <xf numFmtId="0" fontId="45" fillId="34" borderId="12" xfId="0" applyFont="1" applyFill="1" applyBorder="1" applyAlignment="1">
      <alignment wrapText="1"/>
    </xf>
    <xf numFmtId="14" fontId="45" fillId="0" borderId="24" xfId="0" applyNumberFormat="1" applyFont="1" applyBorder="1" applyAlignment="1">
      <alignment horizontal="center" vertical="center" wrapText="1"/>
    </xf>
    <xf numFmtId="9" fontId="45" fillId="0" borderId="24" xfId="0" applyNumberFormat="1" applyFont="1" applyBorder="1" applyAlignment="1">
      <alignment horizontal="center" vertical="center" wrapText="1"/>
    </xf>
    <xf numFmtId="0" fontId="45" fillId="3" borderId="94" xfId="0" applyFont="1" applyFill="1" applyBorder="1" applyAlignment="1">
      <alignment horizontal="center" vertical="center" wrapText="1"/>
    </xf>
    <xf numFmtId="0" fontId="45" fillId="0" borderId="73" xfId="0" applyFont="1" applyBorder="1" applyAlignment="1">
      <alignment horizontal="center" vertical="center" wrapText="1"/>
    </xf>
    <xf numFmtId="0" fontId="45" fillId="3" borderId="73" xfId="0" applyFont="1" applyFill="1" applyBorder="1" applyAlignment="1">
      <alignment horizontal="center" vertical="center" wrapText="1"/>
    </xf>
    <xf numFmtId="0" fontId="45" fillId="18" borderId="73" xfId="0" applyFont="1" applyFill="1" applyBorder="1" applyAlignment="1">
      <alignment wrapText="1"/>
    </xf>
    <xf numFmtId="14" fontId="45" fillId="0" borderId="73" xfId="0" applyNumberFormat="1" applyFont="1" applyBorder="1" applyAlignment="1">
      <alignment horizontal="center" vertical="center" wrapText="1"/>
    </xf>
    <xf numFmtId="9" fontId="45" fillId="0" borderId="73" xfId="0" applyNumberFormat="1" applyFont="1" applyBorder="1" applyAlignment="1">
      <alignment horizontal="center" vertical="center" wrapText="1"/>
    </xf>
    <xf numFmtId="0" fontId="45" fillId="0" borderId="75" xfId="0" applyFont="1" applyBorder="1" applyAlignment="1">
      <alignment horizontal="center" vertical="center" wrapText="1"/>
    </xf>
    <xf numFmtId="0" fontId="45" fillId="3" borderId="23" xfId="0" applyFont="1" applyFill="1" applyBorder="1" applyAlignment="1">
      <alignment horizontal="center" vertical="center" wrapText="1"/>
    </xf>
    <xf numFmtId="0" fontId="45" fillId="3" borderId="24" xfId="0" applyFont="1" applyFill="1" applyBorder="1" applyAlignment="1">
      <alignment horizontal="center" vertical="center" wrapText="1"/>
    </xf>
    <xf numFmtId="0" fontId="45" fillId="18" borderId="30" xfId="0" applyFont="1" applyFill="1" applyBorder="1" applyAlignment="1">
      <alignment wrapText="1"/>
    </xf>
    <xf numFmtId="0" fontId="45" fillId="0" borderId="90" xfId="0" applyFont="1" applyBorder="1" applyAlignment="1">
      <alignment horizontal="center" vertical="center" wrapText="1"/>
    </xf>
    <xf numFmtId="9" fontId="45" fillId="3" borderId="23" xfId="0" applyNumberFormat="1" applyFont="1" applyFill="1" applyBorder="1" applyAlignment="1">
      <alignment horizontal="center" vertical="center" wrapText="1"/>
    </xf>
    <xf numFmtId="0" fontId="45" fillId="3" borderId="90" xfId="0" applyFont="1" applyFill="1" applyBorder="1" applyAlignment="1">
      <alignment horizontal="center" vertical="center" wrapText="1"/>
    </xf>
    <xf numFmtId="0" fontId="45" fillId="3" borderId="78" xfId="0" applyFont="1" applyFill="1" applyBorder="1" applyAlignment="1">
      <alignment vertical="center" wrapText="1"/>
    </xf>
    <xf numFmtId="0" fontId="45" fillId="18" borderId="128" xfId="0" applyFont="1" applyFill="1" applyBorder="1" applyAlignment="1">
      <alignment wrapText="1"/>
    </xf>
    <xf numFmtId="0" fontId="45" fillId="3" borderId="78" xfId="0" applyFont="1" applyFill="1" applyBorder="1" applyAlignment="1">
      <alignment horizontal="center" vertical="center" wrapText="1"/>
    </xf>
    <xf numFmtId="9" fontId="45" fillId="3" borderId="78" xfId="0" applyNumberFormat="1" applyFont="1" applyFill="1" applyBorder="1" applyAlignment="1">
      <alignment horizontal="center" vertical="center" wrapText="1"/>
    </xf>
    <xf numFmtId="0" fontId="45" fillId="3" borderId="91" xfId="0" applyFont="1" applyFill="1" applyBorder="1" applyAlignment="1">
      <alignment horizontal="center" vertical="center" wrapText="1"/>
    </xf>
    <xf numFmtId="0" fontId="43" fillId="39" borderId="76" xfId="0" applyFont="1" applyFill="1" applyBorder="1" applyAlignment="1">
      <alignment vertical="center" wrapText="1"/>
    </xf>
    <xf numFmtId="0" fontId="45" fillId="39" borderId="77" xfId="0" applyFont="1" applyFill="1" applyBorder="1" applyAlignment="1">
      <alignment horizontal="center" vertical="center" wrapText="1"/>
    </xf>
    <xf numFmtId="0" fontId="45" fillId="39" borderId="129" xfId="0" applyFont="1" applyFill="1" applyBorder="1" applyAlignment="1">
      <alignment horizontal="center" vertical="center" wrapText="1"/>
    </xf>
    <xf numFmtId="0" fontId="45" fillId="39" borderId="129" xfId="0" applyFont="1" applyFill="1" applyBorder="1" applyAlignment="1">
      <alignment horizontal="left" vertical="center" wrapText="1"/>
    </xf>
    <xf numFmtId="14" fontId="45" fillId="39" borderId="129" xfId="0" applyNumberFormat="1" applyFont="1" applyFill="1" applyBorder="1" applyAlignment="1">
      <alignment horizontal="center" vertical="center" wrapText="1"/>
    </xf>
    <xf numFmtId="9" fontId="45" fillId="39" borderId="129" xfId="0" applyNumberFormat="1" applyFont="1" applyFill="1" applyBorder="1" applyAlignment="1">
      <alignment horizontal="center" vertical="center" wrapText="1"/>
    </xf>
    <xf numFmtId="0" fontId="45" fillId="39" borderId="130" xfId="0" applyFont="1" applyFill="1" applyBorder="1" applyAlignment="1">
      <alignment horizontal="center" vertical="center" wrapText="1"/>
    </xf>
    <xf numFmtId="0" fontId="45" fillId="39" borderId="8" xfId="0" applyFont="1" applyFill="1" applyBorder="1" applyAlignment="1">
      <alignment horizontal="center" vertical="center" wrapText="1"/>
    </xf>
    <xf numFmtId="0" fontId="45" fillId="39" borderId="8" xfId="0" applyFont="1" applyFill="1" applyBorder="1" applyAlignment="1">
      <alignment horizontal="left" vertical="center" wrapText="1"/>
    </xf>
    <xf numFmtId="14" fontId="45" fillId="39" borderId="8" xfId="0" applyNumberFormat="1" applyFont="1" applyFill="1" applyBorder="1" applyAlignment="1">
      <alignment horizontal="center" vertical="center" wrapText="1"/>
    </xf>
    <xf numFmtId="9" fontId="45" fillId="39" borderId="8" xfId="0" applyNumberFormat="1" applyFont="1" applyFill="1" applyBorder="1" applyAlignment="1">
      <alignment horizontal="center" vertical="center" wrapText="1"/>
    </xf>
    <xf numFmtId="0" fontId="45" fillId="39" borderId="131" xfId="0" applyFont="1" applyFill="1" applyBorder="1" applyAlignment="1">
      <alignment horizontal="center" vertical="center" wrapText="1"/>
    </xf>
    <xf numFmtId="0" fontId="45" fillId="39" borderId="117" xfId="0" applyFont="1" applyFill="1" applyBorder="1" applyAlignment="1">
      <alignment horizontal="center" vertical="center" wrapText="1"/>
    </xf>
    <xf numFmtId="0" fontId="45" fillId="39" borderId="117" xfId="0" applyFont="1" applyFill="1" applyBorder="1" applyAlignment="1">
      <alignment horizontal="left" vertical="center" wrapText="1"/>
    </xf>
    <xf numFmtId="14" fontId="45" fillId="39" borderId="117" xfId="0" applyNumberFormat="1" applyFont="1" applyFill="1" applyBorder="1" applyAlignment="1">
      <alignment horizontal="center" vertical="center" wrapText="1"/>
    </xf>
    <xf numFmtId="9" fontId="45" fillId="39" borderId="117" xfId="0" applyNumberFormat="1" applyFont="1" applyFill="1" applyBorder="1" applyAlignment="1">
      <alignment horizontal="center" vertical="center" wrapText="1"/>
    </xf>
    <xf numFmtId="0" fontId="45" fillId="39" borderId="118" xfId="0" applyFont="1" applyFill="1" applyBorder="1" applyAlignment="1">
      <alignment horizontal="center" vertical="center" wrapText="1"/>
    </xf>
    <xf numFmtId="0" fontId="34"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8" xfId="0" applyFont="1" applyBorder="1" applyAlignment="1">
      <alignment horizontal="left" vertical="center" wrapText="1"/>
    </xf>
    <xf numFmtId="14" fontId="34" fillId="0" borderId="8" xfId="0" applyNumberFormat="1" applyFont="1" applyBorder="1" applyAlignment="1">
      <alignment horizontal="center" vertical="center" wrapText="1"/>
    </xf>
    <xf numFmtId="9" fontId="45" fillId="0" borderId="8" xfId="0" applyNumberFormat="1" applyFont="1" applyBorder="1" applyAlignment="1">
      <alignment horizontal="center" vertical="center" wrapText="1"/>
    </xf>
    <xf numFmtId="0" fontId="45" fillId="0" borderId="131" xfId="0" applyFont="1" applyBorder="1" applyAlignment="1">
      <alignment horizontal="center" vertical="center" wrapText="1"/>
    </xf>
    <xf numFmtId="0" fontId="34" fillId="0" borderId="117" xfId="0" applyFont="1" applyBorder="1" applyAlignment="1">
      <alignment horizontal="center" vertical="center" wrapText="1"/>
    </xf>
    <xf numFmtId="14" fontId="34" fillId="0" borderId="117" xfId="0" applyNumberFormat="1" applyFont="1" applyBorder="1" applyAlignment="1">
      <alignment horizontal="center" vertical="center" wrapText="1"/>
    </xf>
    <xf numFmtId="0" fontId="34" fillId="39" borderId="8" xfId="0" applyFont="1" applyFill="1" applyBorder="1" applyAlignment="1">
      <alignment horizontal="center" vertical="center" wrapText="1"/>
    </xf>
    <xf numFmtId="0" fontId="45" fillId="39" borderId="8" xfId="0" quotePrefix="1" applyFont="1" applyFill="1" applyBorder="1" applyAlignment="1">
      <alignment horizontal="left" vertical="center" wrapText="1"/>
    </xf>
    <xf numFmtId="0" fontId="45" fillId="40" borderId="8" xfId="0" applyFont="1" applyFill="1" applyBorder="1" applyAlignment="1">
      <alignment horizontal="center" vertical="center" wrapText="1"/>
    </xf>
    <xf numFmtId="9" fontId="45" fillId="40" borderId="8" xfId="0" applyNumberFormat="1" applyFont="1" applyFill="1" applyBorder="1" applyAlignment="1">
      <alignment horizontal="center" vertical="center" wrapText="1"/>
    </xf>
    <xf numFmtId="0" fontId="45" fillId="40" borderId="131" xfId="0" applyFont="1" applyFill="1" applyBorder="1" applyAlignment="1">
      <alignment horizontal="center" vertical="center" wrapText="1"/>
    </xf>
    <xf numFmtId="0" fontId="34" fillId="39" borderId="133" xfId="0" applyFont="1" applyFill="1" applyBorder="1" applyAlignment="1">
      <alignment horizontal="center" vertical="center" wrapText="1"/>
    </xf>
    <xf numFmtId="0" fontId="45" fillId="39" borderId="117" xfId="0" quotePrefix="1" applyFont="1" applyFill="1" applyBorder="1" applyAlignment="1">
      <alignment horizontal="left" vertical="center" wrapText="1"/>
    </xf>
    <xf numFmtId="0" fontId="45" fillId="40" borderId="117" xfId="0" applyFont="1" applyFill="1" applyBorder="1" applyAlignment="1">
      <alignment horizontal="center" vertical="center" wrapText="1"/>
    </xf>
    <xf numFmtId="9" fontId="45" fillId="40" borderId="117" xfId="0" applyNumberFormat="1" applyFont="1" applyFill="1" applyBorder="1" applyAlignment="1">
      <alignment horizontal="center" vertical="center" wrapText="1"/>
    </xf>
    <xf numFmtId="0" fontId="45" fillId="40" borderId="118" xfId="0" applyFont="1" applyFill="1" applyBorder="1" applyAlignment="1">
      <alignment horizontal="center" vertical="center" wrapText="1"/>
    </xf>
    <xf numFmtId="0" fontId="45" fillId="0" borderId="19" xfId="0" applyFont="1" applyBorder="1" applyAlignment="1">
      <alignment vertical="center" wrapText="1"/>
    </xf>
    <xf numFmtId="0" fontId="45" fillId="0" borderId="17" xfId="0" quotePrefix="1" applyFont="1" applyBorder="1" applyAlignment="1">
      <alignment horizontal="left" vertical="center" wrapText="1"/>
    </xf>
    <xf numFmtId="0" fontId="45" fillId="0" borderId="17" xfId="0" quotePrefix="1" applyFont="1" applyBorder="1" applyAlignment="1">
      <alignment horizontal="center" vertical="center" wrapText="1"/>
    </xf>
    <xf numFmtId="0" fontId="45" fillId="0" borderId="119" xfId="0" applyFont="1" applyBorder="1" applyAlignment="1">
      <alignment horizontal="center" vertical="center" wrapText="1"/>
    </xf>
    <xf numFmtId="0" fontId="45" fillId="0" borderId="42" xfId="0" applyFont="1" applyBorder="1" applyAlignment="1">
      <alignment horizontal="left" vertical="center" wrapText="1"/>
    </xf>
    <xf numFmtId="0" fontId="45" fillId="0" borderId="42" xfId="0" quotePrefix="1" applyFont="1" applyBorder="1" applyAlignment="1">
      <alignment horizontal="center" vertical="center" wrapText="1"/>
    </xf>
    <xf numFmtId="9" fontId="45" fillId="0" borderId="25" xfId="0" applyNumberFormat="1" applyFont="1" applyBorder="1" applyAlignment="1">
      <alignment horizontal="center" vertical="center" wrapText="1"/>
    </xf>
    <xf numFmtId="0" fontId="45" fillId="0" borderId="134" xfId="0" applyFont="1" applyBorder="1" applyAlignment="1">
      <alignment vertical="center" wrapText="1"/>
    </xf>
    <xf numFmtId="0" fontId="45" fillId="0" borderId="117" xfId="0" applyFont="1" applyBorder="1" applyAlignment="1">
      <alignment horizontal="left" vertical="center" wrapText="1"/>
    </xf>
    <xf numFmtId="0" fontId="9" fillId="18" borderId="135" xfId="0" applyFont="1" applyFill="1" applyBorder="1" applyAlignment="1">
      <alignment vertical="center" wrapText="1"/>
    </xf>
    <xf numFmtId="9" fontId="9" fillId="18" borderId="21" xfId="0" applyNumberFormat="1" applyFont="1" applyFill="1" applyBorder="1" applyAlignment="1">
      <alignment horizontal="center" vertical="center" wrapText="1"/>
    </xf>
    <xf numFmtId="0" fontId="9" fillId="18" borderId="4" xfId="0" applyFont="1" applyFill="1" applyBorder="1" applyAlignment="1">
      <alignment horizontal="center" vertical="center"/>
    </xf>
    <xf numFmtId="0" fontId="9" fillId="18" borderId="3" xfId="20" applyFont="1" applyFill="1" applyBorder="1" applyAlignment="1">
      <alignment horizontal="center" vertical="center" wrapText="1"/>
    </xf>
    <xf numFmtId="0" fontId="9" fillId="18" borderId="23" xfId="0" applyFont="1" applyFill="1" applyBorder="1" applyAlignment="1">
      <alignment horizontal="center" vertical="center"/>
    </xf>
    <xf numFmtId="0" fontId="9" fillId="18" borderId="14" xfId="0" applyFont="1" applyFill="1" applyBorder="1" applyAlignment="1">
      <alignment vertical="center" wrapText="1"/>
    </xf>
    <xf numFmtId="0" fontId="23" fillId="0" borderId="2" xfId="20" applyBorder="1" applyAlignment="1">
      <alignment vertical="center" wrapText="1"/>
    </xf>
    <xf numFmtId="0" fontId="109" fillId="0" borderId="0" xfId="0" applyFont="1" applyAlignment="1">
      <alignment vertical="center" wrapText="1"/>
    </xf>
    <xf numFmtId="0" fontId="26" fillId="3" borderId="0" xfId="6" applyFont="1" applyFill="1" applyBorder="1" applyAlignment="1" applyProtection="1">
      <alignment vertical="center" wrapText="1"/>
    </xf>
    <xf numFmtId="0" fontId="26" fillId="0" borderId="0" xfId="6" applyFont="1" applyFill="1" applyAlignment="1" applyProtection="1"/>
    <xf numFmtId="0" fontId="5" fillId="18" borderId="23" xfId="20" applyFont="1" applyFill="1" applyBorder="1" applyAlignment="1">
      <alignment horizontal="center" vertical="center"/>
    </xf>
    <xf numFmtId="0" fontId="5" fillId="18" borderId="23" xfId="20" applyFont="1" applyFill="1" applyBorder="1" applyAlignment="1">
      <alignment horizontal="center" vertical="center" wrapText="1"/>
    </xf>
    <xf numFmtId="0" fontId="5" fillId="0" borderId="15" xfId="20" applyFont="1" applyBorder="1" applyAlignment="1">
      <alignment horizontal="center" vertical="center" wrapText="1"/>
    </xf>
    <xf numFmtId="0" fontId="110" fillId="0" borderId="111" xfId="6" applyFont="1" applyFill="1" applyBorder="1" applyAlignment="1" applyProtection="1">
      <alignment horizontal="center" vertical="center" wrapText="1"/>
    </xf>
    <xf numFmtId="0" fontId="5" fillId="0" borderId="23" xfId="20" applyFont="1" applyBorder="1" applyAlignment="1">
      <alignment horizontal="center" vertical="center" wrapText="1"/>
    </xf>
    <xf numFmtId="0" fontId="38" fillId="0" borderId="8" xfId="0" applyFont="1" applyBorder="1" applyAlignment="1">
      <alignment horizontal="center" vertical="center"/>
    </xf>
    <xf numFmtId="0" fontId="45" fillId="0" borderId="30" xfId="0" applyFont="1" applyBorder="1" applyAlignment="1">
      <alignment horizontal="center" vertical="center" wrapText="1"/>
    </xf>
    <xf numFmtId="0" fontId="45" fillId="18" borderId="30" xfId="0" applyFont="1" applyFill="1" applyBorder="1" applyAlignment="1">
      <alignment vertical="center" wrapText="1"/>
    </xf>
    <xf numFmtId="0" fontId="45" fillId="18" borderId="128" xfId="0" applyFont="1" applyFill="1" applyBorder="1" applyAlignment="1">
      <alignment vertical="center" wrapText="1"/>
    </xf>
    <xf numFmtId="0" fontId="0" fillId="0" borderId="0" xfId="0" applyAlignment="1">
      <alignment horizontal="center" vertical="center" wrapText="1"/>
    </xf>
    <xf numFmtId="0" fontId="44" fillId="15" borderId="1" xfId="0" applyFont="1" applyFill="1" applyBorder="1" applyAlignment="1">
      <alignment horizontal="center" vertical="center" wrapText="1"/>
    </xf>
    <xf numFmtId="0" fontId="44" fillId="41" borderId="1" xfId="0" applyFont="1" applyFill="1" applyBorder="1" applyAlignment="1">
      <alignment horizontal="center" vertical="center" wrapText="1"/>
    </xf>
    <xf numFmtId="0" fontId="43" fillId="13" borderId="60" xfId="0" applyFont="1" applyFill="1" applyBorder="1" applyAlignment="1">
      <alignment horizontal="center" vertical="center" wrapText="1"/>
    </xf>
    <xf numFmtId="0" fontId="45" fillId="13" borderId="141" xfId="0" applyFont="1" applyFill="1" applyBorder="1" applyAlignment="1">
      <alignment horizontal="left" vertical="center" wrapText="1"/>
    </xf>
    <xf numFmtId="0" fontId="45" fillId="13" borderId="141" xfId="0" applyFont="1" applyFill="1" applyBorder="1" applyAlignment="1">
      <alignment horizontal="center" vertical="center" wrapText="1"/>
    </xf>
    <xf numFmtId="0" fontId="45" fillId="13" borderId="141" xfId="0" quotePrefix="1" applyFont="1" applyFill="1" applyBorder="1" applyAlignment="1">
      <alignment horizontal="left" vertical="center" wrapText="1"/>
    </xf>
    <xf numFmtId="0" fontId="45" fillId="13" borderId="141" xfId="0" quotePrefix="1" applyFont="1" applyFill="1" applyBorder="1" applyAlignment="1">
      <alignment horizontal="center" vertical="center" wrapText="1"/>
    </xf>
    <xf numFmtId="14" fontId="45" fillId="13" borderId="141" xfId="0" applyNumberFormat="1" applyFont="1" applyFill="1" applyBorder="1" applyAlignment="1">
      <alignment horizontal="center" vertical="center" wrapText="1"/>
    </xf>
    <xf numFmtId="9" fontId="45" fillId="13" borderId="141" xfId="2" applyFont="1" applyFill="1" applyBorder="1" applyAlignment="1">
      <alignment horizontal="center" vertical="center" wrapText="1"/>
    </xf>
    <xf numFmtId="9" fontId="45" fillId="13" borderId="141" xfId="2" applyFont="1" applyFill="1" applyBorder="1" applyAlignment="1">
      <alignment horizontal="left" vertical="center" wrapText="1"/>
    </xf>
    <xf numFmtId="9" fontId="45" fillId="13" borderId="142" xfId="0" applyNumberFormat="1" applyFont="1" applyFill="1" applyBorder="1" applyAlignment="1">
      <alignment horizontal="left" vertical="center" wrapText="1"/>
    </xf>
    <xf numFmtId="0" fontId="43" fillId="0" borderId="60" xfId="0" applyFont="1" applyBorder="1" applyAlignment="1">
      <alignment horizontal="center" vertical="center" wrapText="1"/>
    </xf>
    <xf numFmtId="0" fontId="45" fillId="0" borderId="33" xfId="0" applyFont="1" applyBorder="1" applyAlignment="1">
      <alignment horizontal="left" vertical="center" wrapText="1"/>
    </xf>
    <xf numFmtId="0" fontId="45" fillId="0" borderId="33" xfId="0" applyFont="1" applyBorder="1" applyAlignment="1">
      <alignment horizontal="center" vertical="center" wrapText="1"/>
    </xf>
    <xf numFmtId="0" fontId="45" fillId="0" borderId="33" xfId="0" quotePrefix="1" applyFont="1" applyBorder="1" applyAlignment="1">
      <alignment horizontal="left" vertical="center" wrapText="1"/>
    </xf>
    <xf numFmtId="0" fontId="45" fillId="0" borderId="33" xfId="0" quotePrefix="1" applyFont="1" applyBorder="1" applyAlignment="1">
      <alignment horizontal="center" vertical="center" wrapText="1"/>
    </xf>
    <xf numFmtId="14" fontId="45" fillId="0" borderId="33" xfId="0" applyNumberFormat="1" applyFont="1" applyBorder="1" applyAlignment="1">
      <alignment horizontal="center" vertical="center" wrapText="1"/>
    </xf>
    <xf numFmtId="9" fontId="45" fillId="0" borderId="33" xfId="2" applyFont="1" applyFill="1" applyBorder="1" applyAlignment="1">
      <alignment horizontal="center" vertical="center" wrapText="1"/>
    </xf>
    <xf numFmtId="9" fontId="45" fillId="0" borderId="33" xfId="2" applyFont="1" applyFill="1" applyBorder="1" applyAlignment="1">
      <alignment horizontal="left" vertical="center" wrapText="1"/>
    </xf>
    <xf numFmtId="9" fontId="45" fillId="0" borderId="34" xfId="0" applyNumberFormat="1" applyFont="1" applyBorder="1" applyAlignment="1">
      <alignment horizontal="left" vertical="center" wrapText="1"/>
    </xf>
    <xf numFmtId="0" fontId="43" fillId="13" borderId="143" xfId="0" applyFont="1" applyFill="1" applyBorder="1" applyAlignment="1">
      <alignment horizontal="center" vertical="center" wrapText="1"/>
    </xf>
    <xf numFmtId="0" fontId="45" fillId="13" borderId="76" xfId="0" applyFont="1" applyFill="1" applyBorder="1" applyAlignment="1">
      <alignment horizontal="left" vertical="center" wrapText="1"/>
    </xf>
    <xf numFmtId="0" fontId="45" fillId="13" borderId="77" xfId="0" applyFont="1" applyFill="1" applyBorder="1" applyAlignment="1">
      <alignment horizontal="left" vertical="center" wrapText="1"/>
    </xf>
    <xf numFmtId="0" fontId="45" fillId="13" borderId="77" xfId="0" applyFont="1" applyFill="1" applyBorder="1" applyAlignment="1">
      <alignment horizontal="center" vertical="center" wrapText="1"/>
    </xf>
    <xf numFmtId="14" fontId="45" fillId="13" borderId="77" xfId="0" applyNumberFormat="1" applyFont="1" applyFill="1" applyBorder="1" applyAlignment="1">
      <alignment horizontal="center" vertical="center" wrapText="1"/>
    </xf>
    <xf numFmtId="0" fontId="45" fillId="13" borderId="144" xfId="0" applyFont="1" applyFill="1" applyBorder="1" applyAlignment="1">
      <alignment horizontal="left" vertical="center" wrapText="1"/>
    </xf>
    <xf numFmtId="0" fontId="45" fillId="0" borderId="2" xfId="0" applyFont="1" applyBorder="1" applyAlignment="1">
      <alignment horizontal="left" vertical="center" wrapText="1"/>
    </xf>
    <xf numFmtId="0" fontId="45" fillId="0" borderId="2" xfId="0" applyFont="1" applyBorder="1" applyAlignment="1">
      <alignment horizontal="center" vertical="center" wrapText="1"/>
    </xf>
    <xf numFmtId="14" fontId="45" fillId="0" borderId="2" xfId="0" applyNumberFormat="1" applyFont="1" applyBorder="1" applyAlignment="1">
      <alignment horizontal="center" vertical="center" wrapText="1"/>
    </xf>
    <xf numFmtId="1" fontId="45" fillId="0" borderId="7" xfId="2" applyNumberFormat="1" applyFont="1" applyFill="1" applyBorder="1" applyAlignment="1">
      <alignment horizontal="center" vertical="center" wrapText="1"/>
    </xf>
    <xf numFmtId="9" fontId="45" fillId="0" borderId="30" xfId="2" applyFont="1" applyFill="1" applyBorder="1" applyAlignment="1">
      <alignment horizontal="center" vertical="center" wrapText="1"/>
    </xf>
    <xf numFmtId="1" fontId="45" fillId="0" borderId="8" xfId="2" applyNumberFormat="1" applyFont="1" applyFill="1" applyBorder="1" applyAlignment="1">
      <alignment horizontal="left" vertical="center" wrapText="1"/>
    </xf>
    <xf numFmtId="9" fontId="45" fillId="0" borderId="38" xfId="0" applyNumberFormat="1" applyFont="1" applyBorder="1" applyAlignment="1">
      <alignment horizontal="left" vertical="center" wrapText="1"/>
    </xf>
    <xf numFmtId="0" fontId="45" fillId="0" borderId="15" xfId="0" applyFont="1" applyBorder="1" applyAlignment="1">
      <alignment horizontal="left" vertical="center" wrapText="1"/>
    </xf>
    <xf numFmtId="0" fontId="45" fillId="0" borderId="15" xfId="0" applyFont="1" applyBorder="1" applyAlignment="1">
      <alignment horizontal="center" vertical="center" wrapText="1"/>
    </xf>
    <xf numFmtId="0" fontId="45" fillId="0" borderId="95" xfId="0" applyFont="1" applyBorder="1" applyAlignment="1">
      <alignment horizontal="center" vertical="center" wrapText="1"/>
    </xf>
    <xf numFmtId="14" fontId="45" fillId="0" borderId="15" xfId="0" applyNumberFormat="1" applyFont="1" applyBorder="1" applyAlignment="1">
      <alignment horizontal="center" vertical="center" wrapText="1"/>
    </xf>
    <xf numFmtId="1" fontId="45" fillId="0" borderId="15" xfId="2" applyNumberFormat="1" applyFont="1" applyFill="1" applyBorder="1" applyAlignment="1">
      <alignment horizontal="center" vertical="center" wrapText="1"/>
    </xf>
    <xf numFmtId="1" fontId="45" fillId="0" borderId="15" xfId="2" applyNumberFormat="1" applyFont="1" applyFill="1" applyBorder="1" applyAlignment="1">
      <alignment horizontal="left" vertical="center" wrapText="1"/>
    </xf>
    <xf numFmtId="9" fontId="45" fillId="0" borderId="139" xfId="0" applyNumberFormat="1" applyFont="1" applyBorder="1" applyAlignment="1">
      <alignment horizontal="left" vertical="center" wrapText="1"/>
    </xf>
    <xf numFmtId="0" fontId="43" fillId="13" borderId="32" xfId="0" applyFont="1" applyFill="1" applyBorder="1" applyAlignment="1">
      <alignment horizontal="center" vertical="center" wrapText="1"/>
    </xf>
    <xf numFmtId="0" fontId="45" fillId="13" borderId="22" xfId="0" applyFont="1" applyFill="1" applyBorder="1" applyAlignment="1">
      <alignment horizontal="left" vertical="center" wrapText="1"/>
    </xf>
    <xf numFmtId="0" fontId="45" fillId="13" borderId="22" xfId="0" applyFont="1" applyFill="1" applyBorder="1" applyAlignment="1">
      <alignment horizontal="center" vertical="center" wrapText="1"/>
    </xf>
    <xf numFmtId="0" fontId="45" fillId="42" borderId="22" xfId="0" applyFont="1" applyFill="1" applyBorder="1" applyAlignment="1">
      <alignment horizontal="left" vertical="center" wrapText="1"/>
    </xf>
    <xf numFmtId="0" fontId="45" fillId="42" borderId="22" xfId="0" applyFont="1" applyFill="1" applyBorder="1" applyAlignment="1">
      <alignment horizontal="center" vertical="center" wrapText="1"/>
    </xf>
    <xf numFmtId="14" fontId="45" fillId="42" borderId="22" xfId="0" applyNumberFormat="1" applyFont="1" applyFill="1" applyBorder="1" applyAlignment="1">
      <alignment horizontal="center" vertical="center" wrapText="1"/>
    </xf>
    <xf numFmtId="9" fontId="45" fillId="42" borderId="22" xfId="2" applyFont="1" applyFill="1" applyBorder="1" applyAlignment="1">
      <alignment horizontal="center" vertical="center" wrapText="1"/>
    </xf>
    <xf numFmtId="9" fontId="45" fillId="42" borderId="138" xfId="0" applyNumberFormat="1" applyFont="1" applyFill="1" applyBorder="1" applyAlignment="1">
      <alignment horizontal="center" vertical="center" wrapText="1"/>
    </xf>
    <xf numFmtId="0" fontId="45" fillId="13" borderId="15" xfId="0" applyFont="1" applyFill="1" applyBorder="1" applyAlignment="1">
      <alignment horizontal="left" vertical="center" wrapText="1"/>
    </xf>
    <xf numFmtId="0" fontId="45" fillId="13" borderId="15" xfId="0" applyFont="1" applyFill="1" applyBorder="1" applyAlignment="1">
      <alignment horizontal="center" vertical="center" wrapText="1"/>
    </xf>
    <xf numFmtId="0" fontId="45" fillId="0" borderId="15" xfId="0" applyFont="1" applyBorder="1" applyAlignment="1">
      <alignment vertical="center" wrapText="1"/>
    </xf>
    <xf numFmtId="0" fontId="45" fillId="42" borderId="15" xfId="0" applyFont="1" applyFill="1" applyBorder="1" applyAlignment="1">
      <alignment horizontal="left" vertical="center" wrapText="1"/>
    </xf>
    <xf numFmtId="0" fontId="45" fillId="42" borderId="15" xfId="0" applyFont="1" applyFill="1" applyBorder="1" applyAlignment="1">
      <alignment horizontal="center" vertical="center" wrapText="1"/>
    </xf>
    <xf numFmtId="14" fontId="45" fillId="42" borderId="15" xfId="0" applyNumberFormat="1" applyFont="1" applyFill="1" applyBorder="1" applyAlignment="1">
      <alignment horizontal="center" vertical="center" wrapText="1"/>
    </xf>
    <xf numFmtId="9" fontId="45" fillId="42" borderId="15" xfId="2" applyFont="1" applyFill="1" applyBorder="1" applyAlignment="1">
      <alignment horizontal="center" vertical="center" wrapText="1"/>
    </xf>
    <xf numFmtId="9" fontId="45" fillId="42" borderId="139" xfId="0" applyNumberFormat="1" applyFont="1" applyFill="1" applyBorder="1" applyAlignment="1">
      <alignment horizontal="center" vertical="center" wrapText="1"/>
    </xf>
    <xf numFmtId="0" fontId="45" fillId="0" borderId="22" xfId="0" applyFont="1" applyBorder="1" applyAlignment="1">
      <alignment horizontal="left" vertical="center" wrapText="1"/>
    </xf>
    <xf numFmtId="0" fontId="45" fillId="0" borderId="22" xfId="0" applyFont="1" applyBorder="1" applyAlignment="1">
      <alignment horizontal="center" vertical="center" wrapText="1"/>
    </xf>
    <xf numFmtId="0" fontId="0" fillId="42" borderId="22" xfId="0" applyFill="1" applyBorder="1" applyAlignment="1">
      <alignment horizontal="left" vertical="center" wrapText="1"/>
    </xf>
    <xf numFmtId="1" fontId="45" fillId="42" borderId="22" xfId="0" applyNumberFormat="1" applyFont="1" applyFill="1" applyBorder="1" applyAlignment="1">
      <alignment horizontal="center" vertical="center" wrapText="1"/>
    </xf>
    <xf numFmtId="0" fontId="44" fillId="42" borderId="138" xfId="0" applyFont="1" applyFill="1" applyBorder="1" applyAlignment="1">
      <alignment horizontal="center" vertical="center" wrapText="1"/>
    </xf>
    <xf numFmtId="0" fontId="34" fillId="0" borderId="15" xfId="0" applyFont="1" applyBorder="1" applyAlignment="1">
      <alignment horizontal="center" vertical="center" wrapText="1"/>
    </xf>
    <xf numFmtId="1" fontId="45" fillId="0" borderId="15" xfId="0" applyNumberFormat="1" applyFont="1" applyBorder="1" applyAlignment="1">
      <alignment horizontal="center" vertical="center" wrapText="1"/>
    </xf>
    <xf numFmtId="1" fontId="45" fillId="0" borderId="15" xfId="0" applyNumberFormat="1" applyFont="1" applyBorder="1" applyAlignment="1">
      <alignment horizontal="left" vertical="center" wrapText="1"/>
    </xf>
    <xf numFmtId="1" fontId="45" fillId="42" borderId="15" xfId="0" applyNumberFormat="1" applyFont="1" applyFill="1" applyBorder="1" applyAlignment="1">
      <alignment horizontal="center" vertical="center" wrapText="1"/>
    </xf>
    <xf numFmtId="0" fontId="44" fillId="42" borderId="139" xfId="0" applyFont="1" applyFill="1" applyBorder="1" applyAlignment="1">
      <alignment horizontal="center" vertical="center" wrapText="1"/>
    </xf>
    <xf numFmtId="0" fontId="45" fillId="0" borderId="40" xfId="0" applyFont="1" applyBorder="1" applyAlignment="1">
      <alignment horizontal="left" vertical="center" wrapText="1"/>
    </xf>
    <xf numFmtId="0" fontId="45" fillId="0" borderId="40" xfId="0" applyFont="1" applyBorder="1" applyAlignment="1">
      <alignment horizontal="center" vertical="center" wrapText="1"/>
    </xf>
    <xf numFmtId="0" fontId="45" fillId="42" borderId="40" xfId="0" applyFont="1" applyFill="1" applyBorder="1" applyAlignment="1">
      <alignment horizontal="left" vertical="center" wrapText="1"/>
    </xf>
    <xf numFmtId="0" fontId="45" fillId="42" borderId="40" xfId="0" applyFont="1" applyFill="1" applyBorder="1" applyAlignment="1">
      <alignment horizontal="center" vertical="center" wrapText="1"/>
    </xf>
    <xf numFmtId="14" fontId="45" fillId="42" borderId="40" xfId="0" applyNumberFormat="1" applyFont="1" applyFill="1" applyBorder="1" applyAlignment="1">
      <alignment horizontal="center" vertical="center" wrapText="1"/>
    </xf>
    <xf numFmtId="1" fontId="45" fillId="42" borderId="40" xfId="0" applyNumberFormat="1" applyFont="1" applyFill="1" applyBorder="1" applyAlignment="1">
      <alignment horizontal="center" vertical="center" wrapText="1"/>
    </xf>
    <xf numFmtId="0" fontId="44" fillId="42" borderId="145" xfId="0" applyFont="1" applyFill="1" applyBorder="1" applyAlignment="1">
      <alignment horizontal="center" vertical="center" wrapText="1"/>
    </xf>
    <xf numFmtId="0" fontId="45" fillId="13" borderId="138" xfId="0" applyFont="1" applyFill="1" applyBorder="1" applyAlignment="1">
      <alignment horizontal="left" vertical="center" wrapText="1"/>
    </xf>
    <xf numFmtId="0" fontId="45" fillId="0" borderId="141" xfId="0" applyFont="1" applyBorder="1" applyAlignment="1">
      <alignment horizontal="left" vertical="center" wrapText="1"/>
    </xf>
    <xf numFmtId="0" fontId="45" fillId="0" borderId="141" xfId="0" applyFont="1" applyBorder="1" applyAlignment="1">
      <alignment horizontal="center" vertical="center" wrapText="1"/>
    </xf>
    <xf numFmtId="14" fontId="45" fillId="0" borderId="141" xfId="0" applyNumberFormat="1" applyFont="1" applyBorder="1" applyAlignment="1">
      <alignment horizontal="center" vertical="center" wrapText="1"/>
    </xf>
    <xf numFmtId="0" fontId="45" fillId="0" borderId="142" xfId="0" applyFont="1" applyBorder="1" applyAlignment="1">
      <alignment horizontal="left" vertical="center" wrapText="1"/>
    </xf>
    <xf numFmtId="14" fontId="45" fillId="13" borderId="22" xfId="0" applyNumberFormat="1" applyFont="1" applyFill="1" applyBorder="1" applyAlignment="1">
      <alignment horizontal="center" vertical="center" wrapText="1"/>
    </xf>
    <xf numFmtId="0" fontId="45" fillId="13" borderId="40" xfId="0" applyFont="1" applyFill="1" applyBorder="1" applyAlignment="1">
      <alignment horizontal="left" vertical="center" wrapText="1"/>
    </xf>
    <xf numFmtId="0" fontId="45" fillId="13" borderId="40" xfId="0" applyFont="1" applyFill="1" applyBorder="1" applyAlignment="1">
      <alignment horizontal="center" vertical="center" wrapText="1"/>
    </xf>
    <xf numFmtId="14" fontId="45" fillId="13" borderId="40" xfId="0" applyNumberFormat="1" applyFont="1" applyFill="1" applyBorder="1" applyAlignment="1">
      <alignment horizontal="center" vertical="center" wrapText="1"/>
    </xf>
    <xf numFmtId="0" fontId="45" fillId="13" borderId="145" xfId="0" applyFont="1" applyFill="1" applyBorder="1" applyAlignment="1">
      <alignment horizontal="left" vertical="center" wrapText="1"/>
    </xf>
    <xf numFmtId="0" fontId="34" fillId="0" borderId="22" xfId="0" applyFont="1" applyBorder="1" applyAlignment="1">
      <alignment horizontal="left" vertical="center" wrapText="1"/>
    </xf>
    <xf numFmtId="0" fontId="34" fillId="0" borderId="22" xfId="0" applyFont="1" applyBorder="1" applyAlignment="1">
      <alignment horizontal="center" vertical="center" wrapText="1"/>
    </xf>
    <xf numFmtId="14" fontId="34" fillId="0" borderId="22" xfId="0" applyNumberFormat="1" applyFont="1" applyBorder="1" applyAlignment="1">
      <alignment horizontal="center" vertical="center" wrapText="1"/>
    </xf>
    <xf numFmtId="0" fontId="45" fillId="0" borderId="138" xfId="0" applyFont="1" applyBorder="1" applyAlignment="1">
      <alignment horizontal="left" vertical="center" wrapText="1"/>
    </xf>
    <xf numFmtId="14" fontId="34" fillId="0" borderId="15" xfId="0" applyNumberFormat="1" applyFont="1" applyBorder="1" applyAlignment="1">
      <alignment horizontal="center" vertical="center" wrapText="1"/>
    </xf>
    <xf numFmtId="0" fontId="45" fillId="0" borderId="139" xfId="0" applyFont="1" applyBorder="1" applyAlignment="1">
      <alignment horizontal="left" vertical="center" wrapText="1"/>
    </xf>
    <xf numFmtId="0" fontId="34" fillId="0" borderId="40" xfId="0" applyFont="1" applyBorder="1" applyAlignment="1">
      <alignment horizontal="left" vertical="center" wrapText="1"/>
    </xf>
    <xf numFmtId="0" fontId="45" fillId="0" borderId="40" xfId="0" quotePrefix="1" applyFont="1" applyBorder="1" applyAlignment="1">
      <alignment horizontal="left" vertical="center" wrapText="1"/>
    </xf>
    <xf numFmtId="0" fontId="45" fillId="0" borderId="40" xfId="0" quotePrefix="1" applyFont="1" applyBorder="1" applyAlignment="1">
      <alignment horizontal="center" vertical="center" wrapText="1"/>
    </xf>
    <xf numFmtId="0" fontId="34" fillId="0" borderId="40" xfId="0" applyFont="1" applyBorder="1" applyAlignment="1">
      <alignment horizontal="center" vertical="center" wrapText="1"/>
    </xf>
    <xf numFmtId="14" fontId="34" fillId="0" borderId="40" xfId="0" applyNumberFormat="1" applyFont="1" applyBorder="1" applyAlignment="1">
      <alignment horizontal="center" vertical="center" wrapText="1"/>
    </xf>
    <xf numFmtId="0" fontId="45" fillId="0" borderId="145" xfId="0" applyFont="1" applyBorder="1" applyAlignment="1">
      <alignment horizontal="left" vertical="center" wrapText="1"/>
    </xf>
    <xf numFmtId="0" fontId="113" fillId="13" borderId="22" xfId="0" applyFont="1" applyFill="1" applyBorder="1" applyAlignment="1">
      <alignment horizontal="left" vertical="center" wrapText="1"/>
    </xf>
    <xf numFmtId="0" fontId="113" fillId="13" borderId="22" xfId="0" applyFont="1" applyFill="1" applyBorder="1" applyAlignment="1">
      <alignment horizontal="center" vertical="center" wrapText="1"/>
    </xf>
    <xf numFmtId="0" fontId="45" fillId="0" borderId="15" xfId="0" quotePrefix="1" applyFont="1" applyBorder="1" applyAlignment="1">
      <alignment horizontal="left" vertical="center" wrapText="1"/>
    </xf>
    <xf numFmtId="0" fontId="45" fillId="13" borderId="22" xfId="0" quotePrefix="1" applyFont="1" applyFill="1" applyBorder="1" applyAlignment="1">
      <alignment horizontal="center" vertical="center" wrapText="1"/>
    </xf>
    <xf numFmtId="0" fontId="45" fillId="13" borderId="22" xfId="0" quotePrefix="1" applyFont="1" applyFill="1" applyBorder="1" applyAlignment="1">
      <alignment horizontal="left" vertical="center" wrapText="1"/>
    </xf>
    <xf numFmtId="0" fontId="45" fillId="42" borderId="22" xfId="0" quotePrefix="1" applyFont="1" applyFill="1" applyBorder="1" applyAlignment="1">
      <alignment horizontal="left" vertical="center" wrapText="1"/>
    </xf>
    <xf numFmtId="0" fontId="113" fillId="13" borderId="15" xfId="0" applyFont="1" applyFill="1" applyBorder="1" applyAlignment="1">
      <alignment horizontal="left" vertical="center" wrapText="1"/>
    </xf>
    <xf numFmtId="0" fontId="113" fillId="13" borderId="15" xfId="0" applyFont="1" applyFill="1" applyBorder="1" applyAlignment="1">
      <alignment horizontal="center" vertical="center" wrapText="1"/>
    </xf>
    <xf numFmtId="0" fontId="45" fillId="13" borderId="15" xfId="0" quotePrefix="1" applyFont="1" applyFill="1" applyBorder="1" applyAlignment="1">
      <alignment horizontal="center" vertical="center" wrapText="1"/>
    </xf>
    <xf numFmtId="0" fontId="45" fillId="13" borderId="15" xfId="0" quotePrefix="1" applyFont="1" applyFill="1" applyBorder="1" applyAlignment="1">
      <alignment horizontal="left" vertical="center" wrapText="1"/>
    </xf>
    <xf numFmtId="9" fontId="45" fillId="42" borderId="15" xfId="0" applyNumberFormat="1" applyFont="1" applyFill="1" applyBorder="1" applyAlignment="1">
      <alignment horizontal="center" vertical="center" wrapText="1"/>
    </xf>
    <xf numFmtId="0" fontId="45" fillId="42" borderId="139" xfId="0" applyFont="1" applyFill="1" applyBorder="1" applyAlignment="1">
      <alignment horizontal="center" vertical="center" wrapText="1"/>
    </xf>
    <xf numFmtId="0" fontId="45" fillId="0" borderId="22" xfId="0" quotePrefix="1" applyFont="1" applyBorder="1" applyAlignment="1">
      <alignment horizontal="left" vertical="center" wrapText="1"/>
    </xf>
    <xf numFmtId="0" fontId="45" fillId="0" borderId="22" xfId="0" quotePrefix="1" applyFont="1" applyBorder="1" applyAlignment="1">
      <alignment horizontal="center" vertical="center" wrapText="1"/>
    </xf>
    <xf numFmtId="0" fontId="45" fillId="0" borderId="22" xfId="0" quotePrefix="1" applyFont="1" applyBorder="1" applyAlignment="1">
      <alignment horizontal="justify" vertical="center" wrapText="1"/>
    </xf>
    <xf numFmtId="14" fontId="45" fillId="0" borderId="22" xfId="0" applyNumberFormat="1" applyFont="1" applyBorder="1" applyAlignment="1">
      <alignment horizontal="center" vertical="center" wrapText="1"/>
    </xf>
    <xf numFmtId="9" fontId="45" fillId="0" borderId="138" xfId="0" applyNumberFormat="1" applyFont="1" applyBorder="1" applyAlignment="1">
      <alignment horizontal="left" vertical="center" wrapText="1"/>
    </xf>
    <xf numFmtId="0" fontId="45" fillId="0" borderId="15" xfId="0" applyFont="1" applyBorder="1" applyAlignment="1">
      <alignment horizontal="justify" vertical="center" wrapText="1"/>
    </xf>
    <xf numFmtId="0" fontId="45" fillId="0" borderId="40" xfId="0" applyFont="1" applyBorder="1" applyAlignment="1">
      <alignment horizontal="justify" vertical="center" wrapText="1"/>
    </xf>
    <xf numFmtId="14" fontId="45" fillId="0" borderId="40" xfId="0" applyNumberFormat="1" applyFont="1" applyBorder="1" applyAlignment="1">
      <alignment horizontal="center" vertical="center" wrapText="1"/>
    </xf>
    <xf numFmtId="1" fontId="45" fillId="0" borderId="40" xfId="0" applyNumberFormat="1" applyFont="1" applyBorder="1" applyAlignment="1">
      <alignment horizontal="center" vertical="center" wrapText="1"/>
    </xf>
    <xf numFmtId="1" fontId="45" fillId="0" borderId="40" xfId="0" applyNumberFormat="1" applyFont="1" applyBorder="1" applyAlignment="1">
      <alignment horizontal="left" vertical="center" wrapText="1"/>
    </xf>
    <xf numFmtId="9" fontId="45" fillId="0" borderId="145" xfId="0" applyNumberFormat="1" applyFont="1" applyBorder="1" applyAlignment="1">
      <alignment horizontal="left" vertical="center" wrapText="1"/>
    </xf>
    <xf numFmtId="0" fontId="114" fillId="0" borderId="0" xfId="0" applyFont="1" applyAlignment="1">
      <alignment horizontal="center" vertical="center" wrapText="1"/>
    </xf>
    <xf numFmtId="0" fontId="0" fillId="0" borderId="0" xfId="0" applyAlignment="1">
      <alignment horizontal="left" vertical="center" wrapText="1"/>
    </xf>
    <xf numFmtId="0" fontId="16" fillId="0" borderId="0" xfId="6" applyFill="1" applyAlignment="1" applyProtection="1"/>
    <xf numFmtId="0" fontId="16" fillId="0" borderId="0" xfId="6" applyFill="1" applyAlignment="1" applyProtection="1">
      <alignment vertical="center"/>
    </xf>
    <xf numFmtId="0" fontId="45" fillId="3" borderId="22" xfId="0" applyFont="1" applyFill="1" applyBorder="1" applyAlignment="1">
      <alignment horizontal="center" vertical="center" wrapText="1"/>
    </xf>
    <xf numFmtId="0" fontId="45" fillId="3" borderId="40" xfId="0" applyFont="1" applyFill="1" applyBorder="1" applyAlignment="1">
      <alignment horizontal="center" vertical="center" wrapText="1"/>
    </xf>
    <xf numFmtId="9" fontId="45" fillId="13" borderId="77" xfId="0" applyNumberFormat="1" applyFont="1" applyFill="1" applyBorder="1" applyAlignment="1">
      <alignment horizontal="center" vertical="center" wrapText="1"/>
    </xf>
    <xf numFmtId="9" fontId="45" fillId="0" borderId="141" xfId="2" applyFont="1" applyBorder="1" applyAlignment="1">
      <alignment horizontal="center" vertical="center" wrapText="1"/>
    </xf>
    <xf numFmtId="9" fontId="45" fillId="13" borderId="22" xfId="2" applyFont="1" applyFill="1" applyBorder="1" applyAlignment="1">
      <alignment horizontal="center" vertical="center" wrapText="1"/>
    </xf>
    <xf numFmtId="9" fontId="45" fillId="0" borderId="22" xfId="2" applyFont="1" applyBorder="1" applyAlignment="1">
      <alignment horizontal="center" vertical="center" wrapText="1"/>
    </xf>
    <xf numFmtId="9" fontId="45" fillId="0" borderId="15" xfId="2" applyFont="1" applyBorder="1" applyAlignment="1">
      <alignment horizontal="center" vertical="center" wrapText="1"/>
    </xf>
    <xf numFmtId="9" fontId="45" fillId="0" borderId="40" xfId="2" applyFont="1" applyBorder="1" applyAlignment="1">
      <alignment horizontal="center" vertical="center" wrapText="1"/>
    </xf>
    <xf numFmtId="9" fontId="45" fillId="13" borderId="40" xfId="0" applyNumberFormat="1" applyFont="1" applyFill="1" applyBorder="1" applyAlignment="1">
      <alignment horizontal="center" vertical="center" wrapText="1"/>
    </xf>
    <xf numFmtId="0" fontId="1" fillId="43" borderId="15" xfId="0" applyFont="1" applyFill="1" applyBorder="1" applyAlignment="1">
      <alignment horizontal="center" vertical="center"/>
    </xf>
    <xf numFmtId="0" fontId="5" fillId="18" borderId="1" xfId="0" applyFont="1" applyFill="1" applyBorder="1" applyAlignment="1">
      <alignment horizontal="left" vertical="center" wrapText="1"/>
    </xf>
    <xf numFmtId="0" fontId="5" fillId="18" borderId="15" xfId="0" applyFont="1" applyFill="1" applyBorder="1" applyAlignment="1">
      <alignment horizontal="left" vertical="top" wrapText="1"/>
    </xf>
    <xf numFmtId="0" fontId="5" fillId="18" borderId="1" xfId="0" applyFont="1" applyFill="1" applyBorder="1" applyAlignment="1">
      <alignment vertical="center" wrapText="1"/>
    </xf>
    <xf numFmtId="0" fontId="5" fillId="18" borderId="23" xfId="0" applyFont="1" applyFill="1" applyBorder="1" applyAlignment="1">
      <alignment vertical="center" wrapText="1"/>
    </xf>
    <xf numFmtId="167" fontId="1" fillId="3" borderId="15" xfId="2" applyNumberFormat="1" applyFont="1" applyFill="1" applyBorder="1" applyAlignment="1">
      <alignment horizontal="center" vertical="center"/>
    </xf>
    <xf numFmtId="0" fontId="31" fillId="12" borderId="15" xfId="0" applyFont="1" applyFill="1" applyBorder="1" applyAlignment="1">
      <alignment horizontal="center" vertical="center" wrapText="1"/>
    </xf>
    <xf numFmtId="0" fontId="1" fillId="3" borderId="15" xfId="0" applyFont="1" applyFill="1" applyBorder="1" applyAlignment="1">
      <alignment horizontal="center"/>
    </xf>
    <xf numFmtId="0" fontId="46" fillId="0" borderId="15" xfId="0" applyFont="1" applyBorder="1" applyAlignment="1">
      <alignment horizontal="center" vertical="center"/>
    </xf>
    <xf numFmtId="0" fontId="1" fillId="43" borderId="2" xfId="0" applyFont="1" applyFill="1" applyBorder="1" applyAlignment="1">
      <alignment horizontal="center" vertical="center"/>
    </xf>
    <xf numFmtId="9" fontId="1" fillId="0" borderId="14" xfId="2" applyFont="1" applyBorder="1" applyAlignment="1">
      <alignment horizontal="center" vertical="center"/>
    </xf>
    <xf numFmtId="167" fontId="8" fillId="0" borderId="14" xfId="2" applyNumberFormat="1" applyFont="1" applyFill="1" applyBorder="1" applyAlignment="1">
      <alignment horizontal="center" vertical="center" wrapText="1" readingOrder="1"/>
    </xf>
    <xf numFmtId="0" fontId="5" fillId="0" borderId="0" xfId="0" applyFont="1" applyAlignment="1">
      <alignment horizontal="left" vertical="center" wrapText="1"/>
    </xf>
    <xf numFmtId="0" fontId="3" fillId="0" borderId="0" xfId="0" applyFont="1" applyAlignment="1">
      <alignment horizontal="left" vertical="center"/>
    </xf>
    <xf numFmtId="0" fontId="2" fillId="32" borderId="0" xfId="0" applyFont="1" applyFill="1" applyAlignment="1">
      <alignment horizontal="center" vertical="center"/>
    </xf>
    <xf numFmtId="0" fontId="7" fillId="32" borderId="5" xfId="0" applyFont="1" applyFill="1" applyBorder="1" applyAlignment="1">
      <alignment horizontal="center" vertical="center"/>
    </xf>
    <xf numFmtId="0" fontId="7" fillId="32" borderId="6" xfId="0" applyFont="1" applyFill="1" applyBorder="1" applyAlignment="1">
      <alignment horizontal="center" vertical="center"/>
    </xf>
    <xf numFmtId="0" fontId="7" fillId="32" borderId="0" xfId="0" applyFont="1" applyFill="1" applyAlignment="1">
      <alignment horizontal="center" vertical="center" wrapText="1"/>
    </xf>
    <xf numFmtId="0" fontId="7" fillId="32" borderId="17" xfId="0" applyFont="1" applyFill="1" applyBorder="1" applyAlignment="1">
      <alignment horizontal="center" vertical="center" wrapText="1"/>
    </xf>
    <xf numFmtId="0" fontId="5" fillId="0" borderId="0" xfId="0" applyFont="1" applyAlignment="1">
      <alignment horizontal="left" vertical="center"/>
    </xf>
    <xf numFmtId="0" fontId="5" fillId="0" borderId="0" xfId="6" applyFont="1" applyAlignment="1" applyProtection="1">
      <alignment horizontal="left" vertical="center"/>
    </xf>
    <xf numFmtId="0" fontId="2" fillId="32" borderId="1" xfId="0" applyFont="1" applyFill="1" applyBorder="1" applyAlignment="1">
      <alignment horizontal="center" vertical="center"/>
    </xf>
    <xf numFmtId="0" fontId="5" fillId="14" borderId="0" xfId="6" applyFont="1" applyFill="1" applyAlignment="1" applyProtection="1">
      <alignment horizontal="left" vertical="center"/>
    </xf>
    <xf numFmtId="0" fontId="1" fillId="0" borderId="0" xfId="0" applyFont="1" applyAlignment="1">
      <alignment horizontal="justify" vertical="center" wrapText="1"/>
    </xf>
    <xf numFmtId="0" fontId="35" fillId="8" borderId="15" xfId="0" applyFont="1" applyFill="1" applyBorder="1" applyAlignment="1">
      <alignment horizontal="center" vertical="center" wrapText="1" readingOrder="1"/>
    </xf>
    <xf numFmtId="0" fontId="34" fillId="0" borderId="15" xfId="0" applyFont="1" applyBorder="1" applyAlignment="1">
      <alignment horizontal="justify" vertical="center" wrapText="1" readingOrder="1"/>
    </xf>
    <xf numFmtId="0" fontId="7" fillId="32" borderId="5" xfId="0" applyFont="1" applyFill="1" applyBorder="1" applyAlignment="1">
      <alignment horizontal="center" vertical="center" wrapText="1"/>
    </xf>
    <xf numFmtId="0" fontId="7" fillId="32" borderId="6" xfId="0" applyFont="1" applyFill="1" applyBorder="1" applyAlignment="1">
      <alignment horizontal="center" vertical="center" wrapText="1"/>
    </xf>
    <xf numFmtId="0" fontId="24" fillId="32" borderId="0" xfId="0" applyFont="1" applyFill="1" applyAlignment="1">
      <alignment horizontal="center" vertical="center" wrapText="1"/>
    </xf>
    <xf numFmtId="0" fontId="24" fillId="32" borderId="17" xfId="0" applyFont="1" applyFill="1" applyBorder="1" applyAlignment="1">
      <alignment horizontal="center" vertical="center" wrapText="1"/>
    </xf>
    <xf numFmtId="0" fontId="1" fillId="0" borderId="0" xfId="0" applyFont="1" applyAlignment="1">
      <alignment horizontal="center"/>
    </xf>
    <xf numFmtId="0" fontId="1" fillId="0" borderId="3" xfId="0" applyFont="1" applyBorder="1" applyAlignment="1">
      <alignment horizontal="left" vertical="center" wrapText="1"/>
    </xf>
    <xf numFmtId="0" fontId="1" fillId="0" borderId="0" xfId="0" applyFont="1" applyAlignment="1">
      <alignment horizontal="justify" vertical="center"/>
    </xf>
    <xf numFmtId="0" fontId="17" fillId="0" borderId="0" xfId="6" applyFont="1" applyAlignment="1" applyProtection="1">
      <alignment horizontal="left"/>
    </xf>
    <xf numFmtId="0" fontId="1" fillId="0" borderId="0" xfId="0" applyFont="1" applyAlignment="1">
      <alignment horizontal="left"/>
    </xf>
    <xf numFmtId="0" fontId="2" fillId="32" borderId="1" xfId="0" applyFont="1" applyFill="1" applyBorder="1" applyAlignment="1">
      <alignment horizontal="center" vertical="center" wrapText="1"/>
    </xf>
    <xf numFmtId="0" fontId="2" fillId="32" borderId="2" xfId="0" applyFont="1" applyFill="1" applyBorder="1" applyAlignment="1">
      <alignment horizontal="center" vertical="center" wrapText="1"/>
    </xf>
    <xf numFmtId="0" fontId="8" fillId="11" borderId="15" xfId="0" applyFont="1" applyFill="1" applyBorder="1" applyAlignment="1">
      <alignment horizontal="center" vertical="center" wrapText="1" readingOrder="1"/>
    </xf>
    <xf numFmtId="0" fontId="2" fillId="32" borderId="4" xfId="0" applyFont="1" applyFill="1" applyBorder="1" applyAlignment="1">
      <alignment horizontal="center" vertical="center" wrapText="1"/>
    </xf>
    <xf numFmtId="0" fontId="2" fillId="32" borderId="7" xfId="0" applyFont="1" applyFill="1" applyBorder="1" applyAlignment="1">
      <alignment horizontal="center" vertical="center" wrapText="1"/>
    </xf>
    <xf numFmtId="0" fontId="7" fillId="32" borderId="3" xfId="0" applyFont="1" applyFill="1" applyBorder="1" applyAlignment="1">
      <alignment horizontal="center" vertical="center" wrapText="1"/>
    </xf>
    <xf numFmtId="0" fontId="1" fillId="0" borderId="0" xfId="0" applyFont="1" applyAlignment="1">
      <alignment horizontal="left" vertical="center"/>
    </xf>
    <xf numFmtId="0" fontId="2" fillId="32" borderId="7" xfId="0" applyFont="1" applyFill="1" applyBorder="1" applyAlignment="1">
      <alignment horizontal="center" vertical="center"/>
    </xf>
    <xf numFmtId="0" fontId="2" fillId="32" borderId="3" xfId="0" applyFont="1" applyFill="1" applyBorder="1" applyAlignment="1">
      <alignment horizontal="center" vertical="center"/>
    </xf>
    <xf numFmtId="0" fontId="19" fillId="32" borderId="1" xfId="0" applyFont="1" applyFill="1" applyBorder="1" applyAlignment="1">
      <alignment horizontal="center" vertical="center"/>
    </xf>
    <xf numFmtId="0" fontId="19" fillId="32" borderId="2" xfId="0" applyFont="1" applyFill="1" applyBorder="1" applyAlignment="1">
      <alignment horizontal="center" vertical="center"/>
    </xf>
    <xf numFmtId="0" fontId="2" fillId="32" borderId="4" xfId="0" applyFont="1" applyFill="1" applyBorder="1" applyAlignment="1">
      <alignment horizontal="center" vertical="center"/>
    </xf>
    <xf numFmtId="0" fontId="2" fillId="32" borderId="6" xfId="0" applyFont="1" applyFill="1" applyBorder="1" applyAlignment="1">
      <alignment horizontal="center" vertical="center"/>
    </xf>
    <xf numFmtId="0" fontId="2" fillId="32" borderId="8" xfId="0" applyFont="1" applyFill="1" applyBorder="1" applyAlignment="1">
      <alignment horizontal="center" vertical="center"/>
    </xf>
    <xf numFmtId="0" fontId="2" fillId="32" borderId="5" xfId="0" applyFont="1" applyFill="1" applyBorder="1" applyAlignment="1">
      <alignment horizontal="center" vertical="center" wrapText="1"/>
    </xf>
    <xf numFmtId="0" fontId="2" fillId="32" borderId="6" xfId="0" applyFont="1" applyFill="1" applyBorder="1" applyAlignment="1">
      <alignment horizontal="center" vertical="center" wrapText="1"/>
    </xf>
    <xf numFmtId="0" fontId="5" fillId="3" borderId="29" xfId="1" applyNumberFormat="1" applyFont="1" applyFill="1" applyBorder="1" applyAlignment="1">
      <alignment horizontal="justify" vertical="center" wrapText="1"/>
    </xf>
    <xf numFmtId="0" fontId="5" fillId="3" borderId="44" xfId="1" applyNumberFormat="1" applyFont="1" applyFill="1" applyBorder="1" applyAlignment="1">
      <alignment horizontal="justify" vertical="center" wrapText="1"/>
    </xf>
    <xf numFmtId="0" fontId="5" fillId="3" borderId="56" xfId="1" applyNumberFormat="1" applyFont="1" applyFill="1" applyBorder="1" applyAlignment="1">
      <alignment horizontal="justify" vertical="center" wrapText="1"/>
    </xf>
    <xf numFmtId="0" fontId="2" fillId="32" borderId="0" xfId="0" applyFont="1" applyFill="1" applyAlignment="1">
      <alignment horizontal="center" vertical="center" wrapText="1"/>
    </xf>
    <xf numFmtId="0" fontId="2" fillId="32" borderId="5" xfId="0" applyFont="1" applyFill="1" applyBorder="1" applyAlignment="1">
      <alignment horizontal="center" vertical="center"/>
    </xf>
    <xf numFmtId="0" fontId="2" fillId="32" borderId="15" xfId="0" applyFont="1" applyFill="1" applyBorder="1" applyAlignment="1">
      <alignment horizontal="center" vertical="center"/>
    </xf>
    <xf numFmtId="0" fontId="9" fillId="0" borderId="15" xfId="0" applyFont="1" applyBorder="1" applyAlignment="1">
      <alignment horizontal="left" vertical="center" wrapText="1" readingOrder="1"/>
    </xf>
    <xf numFmtId="0" fontId="9" fillId="0" borderId="2" xfId="0" applyFont="1" applyBorder="1" applyAlignment="1">
      <alignment horizontal="left" vertical="center" wrapText="1" readingOrder="1"/>
    </xf>
    <xf numFmtId="0" fontId="9" fillId="0" borderId="1" xfId="0" applyFont="1" applyBorder="1" applyAlignment="1">
      <alignment horizontal="justify" vertical="center" wrapText="1"/>
    </xf>
    <xf numFmtId="0" fontId="9" fillId="0" borderId="18" xfId="0" applyFont="1" applyBorder="1" applyAlignment="1">
      <alignment horizontal="justify" vertical="center" wrapText="1"/>
    </xf>
    <xf numFmtId="0" fontId="9" fillId="0" borderId="2" xfId="0" applyFont="1" applyBorder="1" applyAlignment="1">
      <alignment horizontal="justify" vertical="center" wrapText="1"/>
    </xf>
    <xf numFmtId="0" fontId="18" fillId="4" borderId="0" xfId="0" applyFont="1" applyFill="1" applyAlignment="1">
      <alignment horizontal="center" vertical="center"/>
    </xf>
    <xf numFmtId="0" fontId="7" fillId="4" borderId="0" xfId="0" applyFont="1" applyFill="1" applyAlignment="1">
      <alignment horizontal="center" vertical="center" wrapText="1"/>
    </xf>
    <xf numFmtId="0" fontId="2" fillId="4" borderId="15" xfId="0" applyFont="1" applyFill="1" applyBorder="1" applyAlignment="1">
      <alignment horizontal="center" vertical="center"/>
    </xf>
    <xf numFmtId="0" fontId="30" fillId="0" borderId="23" xfId="0" applyFont="1" applyBorder="1" applyAlignment="1">
      <alignment horizontal="left" vertical="center" wrapText="1"/>
    </xf>
    <xf numFmtId="0" fontId="12" fillId="0" borderId="23" xfId="0" applyFont="1" applyBorder="1" applyAlignment="1">
      <alignment horizontal="left" vertical="center" wrapText="1"/>
    </xf>
    <xf numFmtId="0" fontId="30" fillId="0" borderId="4"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7" xfId="0" applyFont="1" applyBorder="1" applyAlignment="1">
      <alignment horizontal="center" vertical="center" wrapText="1"/>
    </xf>
    <xf numFmtId="0" fontId="12" fillId="0" borderId="23" xfId="0" applyFont="1" applyBorder="1" applyAlignment="1">
      <alignment horizontal="center" vertical="center" textRotation="90" wrapText="1"/>
    </xf>
    <xf numFmtId="0" fontId="30" fillId="0" borderId="14" xfId="0" applyFont="1" applyBorder="1" applyAlignment="1">
      <alignment horizontal="center" vertical="center" wrapText="1"/>
    </xf>
    <xf numFmtId="0" fontId="74" fillId="0" borderId="14" xfId="0" applyFont="1" applyBorder="1" applyAlignment="1">
      <alignment horizontal="center" vertical="center" wrapText="1"/>
    </xf>
    <xf numFmtId="9" fontId="30" fillId="0" borderId="23" xfId="3" applyFont="1" applyFill="1" applyBorder="1" applyAlignment="1">
      <alignment horizontal="left" vertical="center" wrapText="1"/>
    </xf>
    <xf numFmtId="0" fontId="30" fillId="0" borderId="23" xfId="0" applyFont="1" applyBorder="1" applyAlignment="1">
      <alignment horizontal="center" vertical="center" textRotation="90" wrapText="1"/>
    </xf>
    <xf numFmtId="0" fontId="30" fillId="0" borderId="23" xfId="0" applyFont="1" applyBorder="1" applyAlignment="1">
      <alignment horizontal="left"/>
    </xf>
    <xf numFmtId="14" fontId="30" fillId="0" borderId="23" xfId="0" applyNumberFormat="1" applyFont="1" applyBorder="1" applyAlignment="1">
      <alignment horizontal="left" vertical="center" wrapText="1"/>
    </xf>
    <xf numFmtId="0" fontId="12" fillId="0" borderId="23" xfId="0" applyFont="1" applyBorder="1" applyAlignment="1">
      <alignment horizontal="left" vertical="center"/>
    </xf>
    <xf numFmtId="0" fontId="12" fillId="0" borderId="14" xfId="0" applyFont="1" applyBorder="1" applyAlignment="1">
      <alignment horizontal="center" vertical="center" wrapText="1"/>
    </xf>
    <xf numFmtId="14" fontId="12" fillId="0" borderId="23" xfId="0" applyNumberFormat="1" applyFont="1" applyBorder="1" applyAlignment="1">
      <alignment horizontal="left" vertical="center" wrapText="1"/>
    </xf>
    <xf numFmtId="17" fontId="30" fillId="0" borderId="18" xfId="0" applyNumberFormat="1" applyFont="1" applyBorder="1" applyAlignment="1">
      <alignment horizontal="left" vertical="center" wrapText="1"/>
    </xf>
    <xf numFmtId="0" fontId="30" fillId="0" borderId="18" xfId="0" applyFont="1" applyBorder="1" applyAlignment="1">
      <alignment horizontal="left" vertical="center" wrapText="1"/>
    </xf>
    <xf numFmtId="0" fontId="30" fillId="0" borderId="21" xfId="0" applyFont="1" applyBorder="1" applyAlignment="1">
      <alignment horizontal="left" vertical="center" wrapText="1"/>
    </xf>
    <xf numFmtId="9" fontId="30" fillId="0" borderId="18" xfId="0" applyNumberFormat="1" applyFont="1" applyBorder="1" applyAlignment="1">
      <alignment horizontal="left" vertical="center"/>
    </xf>
    <xf numFmtId="0" fontId="30" fillId="0" borderId="18" xfId="0" applyFont="1" applyBorder="1" applyAlignment="1">
      <alignment horizontal="left" vertical="center"/>
    </xf>
    <xf numFmtId="0" fontId="30" fillId="0" borderId="21" xfId="0" applyFont="1" applyBorder="1" applyAlignment="1">
      <alignment horizontal="left" vertical="center"/>
    </xf>
    <xf numFmtId="0" fontId="30" fillId="0" borderId="18" xfId="0" applyFont="1" applyBorder="1" applyAlignment="1">
      <alignment vertical="center" wrapText="1"/>
    </xf>
    <xf numFmtId="0" fontId="30" fillId="0" borderId="2" xfId="0" applyFont="1" applyBorder="1" applyAlignment="1">
      <alignment vertical="center" wrapText="1"/>
    </xf>
    <xf numFmtId="0" fontId="30" fillId="0" borderId="21" xfId="0" applyFont="1" applyBorder="1" applyAlignment="1">
      <alignment vertical="center" wrapText="1"/>
    </xf>
    <xf numFmtId="0" fontId="30" fillId="0" borderId="18" xfId="0" applyFont="1" applyBorder="1" applyAlignment="1">
      <alignment horizontal="center" vertical="center" textRotation="90" wrapText="1"/>
    </xf>
    <xf numFmtId="0" fontId="30" fillId="0" borderId="21" xfId="0" applyFont="1" applyBorder="1" applyAlignment="1">
      <alignment horizontal="center" vertical="center" textRotation="90" wrapText="1"/>
    </xf>
    <xf numFmtId="0" fontId="30" fillId="0" borderId="1" xfId="0" applyFont="1" applyBorder="1" applyAlignment="1">
      <alignment horizontal="center" vertical="center" textRotation="90" wrapText="1"/>
    </xf>
    <xf numFmtId="0" fontId="30" fillId="0" borderId="18" xfId="0" applyFont="1" applyBorder="1" applyAlignment="1">
      <alignment horizontal="center" vertical="center" textRotation="90"/>
    </xf>
    <xf numFmtId="0" fontId="30" fillId="0" borderId="21" xfId="0" applyFont="1" applyBorder="1" applyAlignment="1">
      <alignment horizontal="center" vertical="center" textRotation="90"/>
    </xf>
    <xf numFmtId="0" fontId="30" fillId="0" borderId="23" xfId="0" applyFont="1" applyBorder="1" applyAlignment="1">
      <alignment vertical="center" wrapText="1"/>
    </xf>
    <xf numFmtId="0" fontId="30" fillId="0" borderId="2" xfId="0" applyFont="1" applyBorder="1" applyAlignment="1">
      <alignment horizontal="left" vertical="center" wrapText="1"/>
    </xf>
    <xf numFmtId="0" fontId="30" fillId="0" borderId="2" xfId="0" applyFont="1" applyBorder="1" applyAlignment="1">
      <alignment horizontal="left" vertical="center"/>
    </xf>
    <xf numFmtId="0" fontId="30" fillId="0" borderId="1" xfId="0" applyFont="1" applyBorder="1" applyAlignment="1">
      <alignment vertical="center" wrapText="1"/>
    </xf>
    <xf numFmtId="9" fontId="30" fillId="0" borderId="18" xfId="0" applyNumberFormat="1" applyFont="1" applyBorder="1" applyAlignment="1">
      <alignment horizontal="left" vertical="center" wrapText="1"/>
    </xf>
    <xf numFmtId="0" fontId="38" fillId="0" borderId="18" xfId="0" applyFont="1" applyBorder="1" applyAlignment="1">
      <alignment vertical="center"/>
    </xf>
    <xf numFmtId="0" fontId="38" fillId="0" borderId="21" xfId="0" applyFont="1" applyBorder="1" applyAlignment="1">
      <alignment vertical="center"/>
    </xf>
    <xf numFmtId="0" fontId="38" fillId="0" borderId="18" xfId="0" applyFont="1" applyBorder="1" applyAlignment="1">
      <alignment horizontal="left" vertical="center" wrapText="1"/>
    </xf>
    <xf numFmtId="0" fontId="38" fillId="0" borderId="21" xfId="0" applyFont="1" applyBorder="1" applyAlignment="1">
      <alignment horizontal="left" vertical="center" wrapText="1"/>
    </xf>
    <xf numFmtId="0" fontId="38" fillId="0" borderId="18" xfId="0" applyFont="1" applyBorder="1" applyAlignment="1">
      <alignment vertical="center" wrapText="1"/>
    </xf>
    <xf numFmtId="0" fontId="38" fillId="0" borderId="21" xfId="0" applyFont="1" applyBorder="1" applyAlignment="1">
      <alignment vertical="center" wrapText="1"/>
    </xf>
    <xf numFmtId="0" fontId="38" fillId="0" borderId="2" xfId="0" applyFont="1" applyBorder="1" applyAlignment="1">
      <alignment vertical="center" wrapText="1"/>
    </xf>
    <xf numFmtId="17" fontId="38" fillId="0" borderId="18" xfId="0" applyNumberFormat="1" applyFont="1" applyBorder="1" applyAlignment="1">
      <alignment horizontal="left" vertical="center" wrapText="1"/>
    </xf>
    <xf numFmtId="9" fontId="38" fillId="0" borderId="18" xfId="0" applyNumberFormat="1" applyFont="1" applyBorder="1" applyAlignment="1">
      <alignment horizontal="left" vertical="center" wrapText="1"/>
    </xf>
    <xf numFmtId="0" fontId="30" fillId="0" borderId="1" xfId="0" applyFont="1" applyBorder="1" applyAlignment="1">
      <alignment horizontal="left" vertical="center"/>
    </xf>
    <xf numFmtId="0" fontId="30" fillId="0" borderId="2" xfId="0" applyFont="1" applyBorder="1" applyAlignment="1">
      <alignment horizontal="center" vertical="center" textRotation="90" wrapText="1"/>
    </xf>
    <xf numFmtId="0" fontId="38" fillId="0" borderId="1" xfId="0" applyFont="1" applyBorder="1" applyAlignment="1">
      <alignment horizontal="left" vertical="center" wrapText="1"/>
    </xf>
    <xf numFmtId="0" fontId="38" fillId="0" borderId="2" xfId="0" applyFont="1" applyBorder="1" applyAlignment="1">
      <alignment horizontal="left" vertical="center" wrapText="1"/>
    </xf>
    <xf numFmtId="0" fontId="38" fillId="0" borderId="1" xfId="0" applyFont="1" applyBorder="1" applyAlignment="1">
      <alignment vertical="center" wrapText="1"/>
    </xf>
    <xf numFmtId="0" fontId="38" fillId="0" borderId="24" xfId="0" applyFont="1" applyBorder="1" applyAlignment="1">
      <alignment horizontal="left" vertical="center" wrapText="1"/>
    </xf>
    <xf numFmtId="0" fontId="38" fillId="0" borderId="30" xfId="0" applyFont="1" applyBorder="1" applyAlignment="1">
      <alignment horizontal="left" vertical="center" wrapText="1"/>
    </xf>
    <xf numFmtId="0" fontId="30" fillId="0" borderId="24" xfId="0" applyFont="1" applyBorder="1" applyAlignment="1">
      <alignment horizontal="left" vertical="center" wrapText="1"/>
    </xf>
    <xf numFmtId="0" fontId="30" fillId="0" borderId="30" xfId="0" applyFont="1" applyBorder="1" applyAlignment="1">
      <alignment horizontal="left" vertical="center" wrapText="1"/>
    </xf>
    <xf numFmtId="0" fontId="38" fillId="0" borderId="24" xfId="0" applyFont="1" applyBorder="1" applyAlignment="1">
      <alignment horizontal="center" vertical="center" textRotation="90" wrapText="1"/>
    </xf>
    <xf numFmtId="0" fontId="38" fillId="0" borderId="30" xfId="0" applyFont="1" applyBorder="1" applyAlignment="1">
      <alignment horizontal="center" vertical="center" textRotation="90" wrapText="1"/>
    </xf>
    <xf numFmtId="0" fontId="30" fillId="0" borderId="26" xfId="0" applyFont="1" applyBorder="1" applyAlignment="1">
      <alignment horizontal="left" vertical="center" wrapText="1"/>
    </xf>
    <xf numFmtId="0" fontId="30" fillId="0" borderId="43" xfId="0" applyFont="1" applyBorder="1" applyAlignment="1">
      <alignment horizontal="left" vertical="center" wrapText="1"/>
    </xf>
    <xf numFmtId="0" fontId="30" fillId="0" borderId="12" xfId="0" applyFont="1" applyBorder="1" applyAlignment="1">
      <alignment horizontal="left" vertical="center" wrapText="1"/>
    </xf>
    <xf numFmtId="0" fontId="38" fillId="0" borderId="12" xfId="0" applyFont="1" applyBorder="1" applyAlignment="1">
      <alignment horizontal="center" vertical="center" textRotation="90" wrapText="1"/>
    </xf>
    <xf numFmtId="0" fontId="38" fillId="0" borderId="12" xfId="0" applyFont="1" applyBorder="1" applyAlignment="1">
      <alignment horizontal="left" vertical="center" wrapText="1"/>
    </xf>
    <xf numFmtId="0" fontId="38" fillId="0" borderId="26" xfId="0" applyFont="1" applyBorder="1" applyAlignment="1">
      <alignment horizontal="left" vertical="center" wrapText="1"/>
    </xf>
    <xf numFmtId="0" fontId="38" fillId="0" borderId="16" xfId="0" applyFont="1" applyBorder="1" applyAlignment="1">
      <alignment horizontal="left" vertical="center" wrapText="1"/>
    </xf>
    <xf numFmtId="0" fontId="30" fillId="0" borderId="15" xfId="0" applyFont="1" applyBorder="1" applyAlignment="1">
      <alignment horizontal="center" vertical="center" textRotation="90" wrapText="1"/>
    </xf>
    <xf numFmtId="0" fontId="30" fillId="0" borderId="40" xfId="0" applyFont="1" applyBorder="1" applyAlignment="1">
      <alignment horizontal="center" vertical="center" textRotation="90" wrapText="1"/>
    </xf>
    <xf numFmtId="0" fontId="30" fillId="0" borderId="15" xfId="0" applyFont="1" applyBorder="1" applyAlignment="1">
      <alignment horizontal="left" vertical="center" wrapText="1"/>
    </xf>
    <xf numFmtId="0" fontId="30" fillId="0" borderId="40" xfId="0" applyFont="1" applyBorder="1" applyAlignment="1">
      <alignment horizontal="left" vertical="center" wrapText="1"/>
    </xf>
    <xf numFmtId="17" fontId="30" fillId="0" borderId="15" xfId="0" applyNumberFormat="1" applyFont="1" applyBorder="1" applyAlignment="1">
      <alignment horizontal="left" vertical="center" wrapText="1"/>
    </xf>
    <xf numFmtId="0" fontId="30" fillId="0" borderId="15"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1" xfId="0" applyFont="1" applyBorder="1" applyAlignment="1">
      <alignment horizontal="left" vertical="center" wrapText="1"/>
    </xf>
    <xf numFmtId="0" fontId="30" fillId="0" borderId="92" xfId="0" applyFont="1" applyBorder="1" applyAlignment="1">
      <alignment horizontal="left" vertical="center" wrapText="1"/>
    </xf>
    <xf numFmtId="0" fontId="30" fillId="0" borderId="48" xfId="0" applyFont="1" applyBorder="1" applyAlignment="1">
      <alignment horizontal="left" vertical="center" wrapText="1"/>
    </xf>
    <xf numFmtId="0" fontId="30" fillId="0" borderId="35" xfId="0" applyFont="1" applyBorder="1" applyAlignment="1">
      <alignment horizontal="left" vertical="center" wrapText="1"/>
    </xf>
    <xf numFmtId="0" fontId="10" fillId="0" borderId="1" xfId="0" applyFont="1" applyBorder="1" applyAlignment="1">
      <alignment horizontal="left" vertical="center"/>
    </xf>
    <xf numFmtId="0" fontId="10" fillId="0" borderId="18" xfId="0" applyFont="1" applyBorder="1" applyAlignment="1">
      <alignment horizontal="left" vertical="center"/>
    </xf>
    <xf numFmtId="0" fontId="10" fillId="0" borderId="2" xfId="0" applyFont="1" applyBorder="1" applyAlignment="1">
      <alignment horizontal="left" vertical="center"/>
    </xf>
    <xf numFmtId="17" fontId="30" fillId="0" borderId="1" xfId="0" applyNumberFormat="1" applyFont="1" applyBorder="1" applyAlignment="1">
      <alignment horizontal="left" vertical="center" wrapText="1"/>
    </xf>
    <xf numFmtId="17" fontId="30" fillId="0" borderId="2" xfId="0" applyNumberFormat="1" applyFont="1" applyBorder="1" applyAlignment="1">
      <alignment horizontal="left" vertical="center" wrapText="1"/>
    </xf>
    <xf numFmtId="0" fontId="30" fillId="0" borderId="23" xfId="0" applyFont="1" applyBorder="1" applyAlignment="1">
      <alignment horizontal="center" vertical="center" wrapText="1"/>
    </xf>
    <xf numFmtId="17" fontId="30" fillId="0" borderId="23" xfId="0" applyNumberFormat="1" applyFont="1" applyBorder="1" applyAlignment="1">
      <alignment horizontal="center" vertical="center" wrapText="1"/>
    </xf>
    <xf numFmtId="9" fontId="30" fillId="0" borderId="23" xfId="0" applyNumberFormat="1" applyFont="1" applyBorder="1" applyAlignment="1">
      <alignment horizontal="center" vertical="center" wrapText="1"/>
    </xf>
    <xf numFmtId="0" fontId="30" fillId="3" borderId="1" xfId="0" applyFont="1" applyFill="1" applyBorder="1" applyAlignment="1">
      <alignment horizontal="center" vertical="center" textRotation="90"/>
    </xf>
    <xf numFmtId="0" fontId="30" fillId="3" borderId="18" xfId="0" applyFont="1" applyFill="1" applyBorder="1" applyAlignment="1">
      <alignment horizontal="center" vertical="center" textRotation="90"/>
    </xf>
    <xf numFmtId="0" fontId="30" fillId="3" borderId="2" xfId="0" applyFont="1" applyFill="1" applyBorder="1" applyAlignment="1">
      <alignment horizontal="center" vertical="center" textRotation="90"/>
    </xf>
    <xf numFmtId="0" fontId="30" fillId="0" borderId="6" xfId="0" applyFont="1" applyBorder="1" applyAlignment="1">
      <alignment horizontal="left" vertical="center" wrapText="1"/>
    </xf>
    <xf numFmtId="0" fontId="30" fillId="0" borderId="8" xfId="0" applyFont="1" applyBorder="1" applyAlignment="1">
      <alignment horizontal="left" vertical="center" wrapText="1"/>
    </xf>
    <xf numFmtId="0" fontId="30" fillId="3" borderId="1" xfId="0" applyFont="1" applyFill="1" applyBorder="1" applyAlignment="1">
      <alignment horizontal="center" vertical="center" textRotation="90" wrapText="1"/>
    </xf>
    <xf numFmtId="0" fontId="30" fillId="3" borderId="18" xfId="0" applyFont="1" applyFill="1" applyBorder="1" applyAlignment="1">
      <alignment horizontal="center" vertical="center" textRotation="90" wrapText="1"/>
    </xf>
    <xf numFmtId="0" fontId="30" fillId="3" borderId="2" xfId="0" applyFont="1" applyFill="1" applyBorder="1" applyAlignment="1">
      <alignment horizontal="center" vertical="center" textRotation="90" wrapText="1"/>
    </xf>
    <xf numFmtId="0" fontId="30" fillId="3" borderId="1"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5" fillId="0" borderId="23" xfId="0" applyFont="1" applyBorder="1" applyAlignment="1">
      <alignment horizontal="center" vertical="center" wrapText="1"/>
    </xf>
    <xf numFmtId="0" fontId="3" fillId="27" borderId="4" xfId="0" applyFont="1" applyFill="1" applyBorder="1" applyAlignment="1">
      <alignment horizontal="center" vertical="center" wrapText="1"/>
    </xf>
    <xf numFmtId="0" fontId="3" fillId="27" borderId="5" xfId="0" applyFont="1" applyFill="1" applyBorder="1" applyAlignment="1">
      <alignment horizontal="center" vertical="center" wrapText="1"/>
    </xf>
    <xf numFmtId="0" fontId="3" fillId="27" borderId="6" xfId="0" applyFont="1" applyFill="1" applyBorder="1" applyAlignment="1">
      <alignment horizontal="center" vertical="center" wrapText="1"/>
    </xf>
    <xf numFmtId="0" fontId="30" fillId="0" borderId="62" xfId="0" applyFont="1" applyBorder="1" applyAlignment="1">
      <alignment horizontal="left" vertical="center" wrapText="1"/>
    </xf>
    <xf numFmtId="0" fontId="30" fillId="0" borderId="86" xfId="0" applyFont="1" applyBorder="1" applyAlignment="1">
      <alignment horizontal="left" vertical="center" wrapText="1"/>
    </xf>
    <xf numFmtId="0" fontId="30" fillId="0" borderId="89" xfId="0" applyFont="1" applyBorder="1" applyAlignment="1">
      <alignment horizontal="left" vertical="center" wrapText="1"/>
    </xf>
    <xf numFmtId="0" fontId="30" fillId="0" borderId="94"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30" fillId="0" borderId="14" xfId="0" applyFont="1" applyBorder="1" applyAlignment="1">
      <alignment horizontal="center" vertical="center" textRotation="90" wrapText="1"/>
    </xf>
    <xf numFmtId="0" fontId="30" fillId="0" borderId="4" xfId="0" applyFont="1" applyBorder="1" applyAlignment="1">
      <alignment horizontal="center" vertical="center" textRotation="90" wrapText="1"/>
    </xf>
    <xf numFmtId="0" fontId="30" fillId="0" borderId="10" xfId="0" applyFont="1" applyBorder="1" applyAlignment="1">
      <alignment horizontal="center" vertical="center" textRotation="90"/>
    </xf>
    <xf numFmtId="0" fontId="30" fillId="0" borderId="6" xfId="0" applyFont="1" applyBorder="1" applyAlignment="1">
      <alignment horizontal="center" vertical="center" textRotation="90"/>
    </xf>
    <xf numFmtId="0" fontId="30" fillId="0" borderId="15" xfId="0" applyFont="1" applyBorder="1" applyAlignment="1">
      <alignment horizontal="center" vertical="center" textRotation="90"/>
    </xf>
    <xf numFmtId="0" fontId="30" fillId="0" borderId="1" xfId="0" applyFont="1" applyBorder="1" applyAlignment="1">
      <alignment horizontal="center" vertical="center" textRotation="90"/>
    </xf>
    <xf numFmtId="0" fontId="31" fillId="27" borderId="5" xfId="0" applyFont="1" applyFill="1" applyBorder="1" applyAlignment="1">
      <alignment horizontal="center" vertical="center" wrapText="1"/>
    </xf>
    <xf numFmtId="0" fontId="31" fillId="27" borderId="6"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23" xfId="0" applyFont="1" applyBorder="1" applyAlignment="1">
      <alignment horizontal="left" vertical="center"/>
    </xf>
    <xf numFmtId="0" fontId="75" fillId="17" borderId="23" xfId="0" applyFont="1" applyFill="1" applyBorder="1" applyAlignment="1">
      <alignment horizontal="left"/>
    </xf>
    <xf numFmtId="1" fontId="30" fillId="17" borderId="23" xfId="0" applyNumberFormat="1" applyFont="1" applyFill="1" applyBorder="1" applyAlignment="1">
      <alignment horizontal="left" vertical="center"/>
    </xf>
    <xf numFmtId="0" fontId="30" fillId="0" borderId="22" xfId="0" applyFont="1" applyBorder="1" applyAlignment="1">
      <alignment horizontal="left" vertical="center" wrapText="1"/>
    </xf>
    <xf numFmtId="0" fontId="62" fillId="0" borderId="3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80" xfId="0" applyFont="1" applyBorder="1" applyAlignment="1">
      <alignment horizontal="center" vertical="center" wrapText="1"/>
    </xf>
    <xf numFmtId="0" fontId="30" fillId="0" borderId="81" xfId="0" applyFont="1" applyBorder="1" applyAlignment="1">
      <alignment horizontal="center" vertical="center" wrapText="1"/>
    </xf>
    <xf numFmtId="0" fontId="30" fillId="0" borderId="78" xfId="0" applyFont="1" applyBorder="1" applyAlignment="1">
      <alignment horizontal="left" vertical="center" wrapText="1"/>
    </xf>
    <xf numFmtId="0" fontId="67" fillId="0" borderId="23" xfId="0" applyFont="1" applyBorder="1" applyAlignment="1">
      <alignment horizontal="left" vertical="center" wrapText="1"/>
    </xf>
    <xf numFmtId="0" fontId="67" fillId="0" borderId="78" xfId="0" applyFont="1" applyBorder="1" applyAlignment="1">
      <alignment horizontal="left" vertical="center" wrapText="1"/>
    </xf>
    <xf numFmtId="0" fontId="31" fillId="0" borderId="49" xfId="0" applyFont="1" applyBorder="1" applyAlignment="1">
      <alignment horizontal="center" vertical="center" wrapText="1"/>
    </xf>
    <xf numFmtId="0" fontId="31" fillId="0" borderId="50" xfId="0" applyFont="1" applyBorder="1" applyAlignment="1">
      <alignment horizontal="center" vertical="center" wrapText="1"/>
    </xf>
    <xf numFmtId="0" fontId="31" fillId="0" borderId="51" xfId="0" applyFont="1" applyBorder="1" applyAlignment="1">
      <alignment horizontal="center" vertical="center" wrapText="1"/>
    </xf>
    <xf numFmtId="0" fontId="50" fillId="0" borderId="52"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 xfId="0" applyFont="1" applyBorder="1" applyAlignment="1">
      <alignment horizontal="center" vertical="center" textRotation="90" wrapText="1"/>
    </xf>
    <xf numFmtId="0" fontId="31" fillId="0" borderId="2" xfId="0" applyFont="1" applyBorder="1" applyAlignment="1">
      <alignment horizontal="center" vertical="center" textRotation="90" wrapText="1"/>
    </xf>
    <xf numFmtId="0" fontId="38" fillId="0" borderId="1" xfId="0" applyFont="1" applyBorder="1" applyAlignment="1">
      <alignment horizontal="left" vertical="center" textRotation="90" wrapText="1"/>
    </xf>
    <xf numFmtId="0" fontId="38" fillId="0" borderId="18" xfId="0" applyFont="1" applyBorder="1" applyAlignment="1">
      <alignment horizontal="left" vertical="center" textRotation="90" wrapText="1"/>
    </xf>
    <xf numFmtId="0" fontId="38" fillId="0" borderId="2" xfId="0" applyFont="1" applyBorder="1" applyAlignment="1">
      <alignment horizontal="left" vertical="center" textRotation="90" wrapText="1"/>
    </xf>
    <xf numFmtId="0" fontId="38" fillId="0" borderId="1" xfId="0" applyFont="1" applyBorder="1" applyAlignment="1">
      <alignment horizontal="center" vertical="center" textRotation="90" wrapText="1"/>
    </xf>
    <xf numFmtId="0" fontId="38" fillId="0" borderId="18" xfId="0" applyFont="1" applyBorder="1" applyAlignment="1">
      <alignment horizontal="center" vertical="center" textRotation="90" wrapText="1"/>
    </xf>
    <xf numFmtId="0" fontId="38" fillId="0" borderId="2" xfId="0" applyFont="1" applyBorder="1" applyAlignment="1">
      <alignment horizontal="center" vertical="center" textRotation="90" wrapText="1"/>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0" fillId="18" borderId="6" xfId="0" applyFont="1" applyFill="1" applyBorder="1" applyAlignment="1">
      <alignment horizontal="center" vertical="center" wrapText="1"/>
    </xf>
    <xf numFmtId="0" fontId="30" fillId="18" borderId="8" xfId="0" applyFont="1" applyFill="1" applyBorder="1" applyAlignment="1">
      <alignment horizontal="center" vertical="center" wrapText="1"/>
    </xf>
    <xf numFmtId="0" fontId="30" fillId="0" borderId="1" xfId="0" applyFont="1" applyBorder="1" applyAlignment="1">
      <alignment horizontal="left" vertical="top" wrapText="1"/>
    </xf>
    <xf numFmtId="0" fontId="30" fillId="0" borderId="18" xfId="0" applyFont="1" applyBorder="1" applyAlignment="1">
      <alignment horizontal="left" vertical="top" wrapText="1"/>
    </xf>
    <xf numFmtId="0" fontId="30" fillId="0" borderId="2" xfId="0" applyFont="1" applyBorder="1" applyAlignment="1">
      <alignment horizontal="left" vertical="top" wrapText="1"/>
    </xf>
    <xf numFmtId="0" fontId="3" fillId="27" borderId="29" xfId="0" applyFont="1" applyFill="1" applyBorder="1" applyAlignment="1">
      <alignment horizontal="center" vertical="center" wrapText="1"/>
    </xf>
    <xf numFmtId="0" fontId="30" fillId="0" borderId="32"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47"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9" xfId="0" applyFont="1" applyBorder="1" applyAlignment="1">
      <alignment horizontal="center" vertical="center" wrapText="1"/>
    </xf>
    <xf numFmtId="0" fontId="3" fillId="27" borderId="14" xfId="0"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27" borderId="10" xfId="0" applyFont="1" applyFill="1" applyBorder="1" applyAlignment="1">
      <alignment horizontal="center" vertical="center" wrapText="1"/>
    </xf>
    <xf numFmtId="0" fontId="38" fillId="0" borderId="18" xfId="0" applyFont="1" applyBorder="1" applyAlignment="1">
      <alignment horizontal="center" vertical="center" wrapText="1"/>
    </xf>
    <xf numFmtId="0" fontId="68" fillId="0" borderId="37" xfId="0" applyFont="1" applyBorder="1" applyAlignment="1">
      <alignment horizontal="center" vertical="center" wrapText="1"/>
    </xf>
    <xf numFmtId="0" fontId="31" fillId="0" borderId="37" xfId="0" applyFont="1" applyBorder="1" applyAlignment="1">
      <alignment horizontal="center" vertical="center" wrapText="1"/>
    </xf>
    <xf numFmtId="14" fontId="30" fillId="0" borderId="15" xfId="0" applyNumberFormat="1" applyFont="1" applyBorder="1" applyAlignment="1">
      <alignment horizontal="left" vertical="center" wrapText="1"/>
    </xf>
    <xf numFmtId="9" fontId="30" fillId="0" borderId="15" xfId="0" applyNumberFormat="1" applyFont="1" applyBorder="1" applyAlignment="1">
      <alignment horizontal="left" vertical="center"/>
    </xf>
    <xf numFmtId="0" fontId="30" fillId="18" borderId="23" xfId="0" applyFont="1" applyFill="1" applyBorder="1" applyAlignment="1">
      <alignment horizontal="center" vertical="center" wrapText="1"/>
    </xf>
    <xf numFmtId="0" fontId="30" fillId="18" borderId="25" xfId="0" applyFont="1" applyFill="1" applyBorder="1" applyAlignment="1">
      <alignment horizontal="center" vertical="center" wrapText="1"/>
    </xf>
    <xf numFmtId="0" fontId="30" fillId="18" borderId="1" xfId="0" applyFont="1" applyFill="1" applyBorder="1" applyAlignment="1">
      <alignment horizontal="center" vertical="center" textRotation="90" wrapText="1"/>
    </xf>
    <xf numFmtId="0" fontId="30" fillId="18" borderId="17" xfId="0" applyFont="1" applyFill="1" applyBorder="1" applyAlignment="1">
      <alignment horizontal="center" vertical="center" textRotation="90" wrapText="1"/>
    </xf>
    <xf numFmtId="0" fontId="30" fillId="18" borderId="18" xfId="0" applyFont="1" applyFill="1" applyBorder="1" applyAlignment="1">
      <alignment horizontal="center" vertical="center" textRotation="90" wrapText="1"/>
    </xf>
    <xf numFmtId="0" fontId="30" fillId="18" borderId="2" xfId="0" applyFont="1" applyFill="1" applyBorder="1" applyAlignment="1">
      <alignment horizontal="center" vertical="center" textRotation="90" wrapText="1"/>
    </xf>
    <xf numFmtId="0" fontId="30" fillId="18" borderId="4" xfId="0" applyFont="1" applyFill="1" applyBorder="1" applyAlignment="1">
      <alignment horizontal="center" vertical="center" textRotation="90" wrapText="1"/>
    </xf>
    <xf numFmtId="0" fontId="30" fillId="18" borderId="19" xfId="0" applyFont="1" applyFill="1" applyBorder="1" applyAlignment="1">
      <alignment horizontal="center" vertical="center" textRotation="90" wrapText="1"/>
    </xf>
    <xf numFmtId="0" fontId="30" fillId="18" borderId="7" xfId="0" applyFont="1" applyFill="1" applyBorder="1" applyAlignment="1">
      <alignment horizontal="center" vertical="center" textRotation="90" wrapText="1"/>
    </xf>
    <xf numFmtId="0" fontId="30" fillId="18" borderId="23" xfId="0" applyFont="1" applyFill="1" applyBorder="1" applyAlignment="1">
      <alignment horizontal="center" vertical="center" textRotation="90" wrapText="1"/>
    </xf>
    <xf numFmtId="0" fontId="30" fillId="18" borderId="25" xfId="0" applyFont="1" applyFill="1" applyBorder="1" applyAlignment="1">
      <alignment horizontal="center" vertical="center" textRotation="90" wrapText="1"/>
    </xf>
    <xf numFmtId="0" fontId="30" fillId="3" borderId="15" xfId="0" applyFont="1" applyFill="1" applyBorder="1" applyAlignment="1">
      <alignment horizontal="center" vertical="center" textRotation="90"/>
    </xf>
    <xf numFmtId="49" fontId="30" fillId="0" borderId="1" xfId="0" applyNumberFormat="1" applyFont="1" applyBorder="1" applyAlignment="1">
      <alignment horizontal="left" vertical="center"/>
    </xf>
    <xf numFmtId="49" fontId="30" fillId="0" borderId="18" xfId="0" applyNumberFormat="1" applyFont="1" applyBorder="1" applyAlignment="1">
      <alignment horizontal="left" vertical="center"/>
    </xf>
    <xf numFmtId="49" fontId="30" fillId="0" borderId="2" xfId="0" applyNumberFormat="1" applyFont="1" applyBorder="1" applyAlignment="1">
      <alignment horizontal="left" vertical="center"/>
    </xf>
    <xf numFmtId="0" fontId="49" fillId="0" borderId="1" xfId="0" applyFont="1" applyBorder="1" applyAlignment="1">
      <alignment horizontal="left" vertical="center" wrapText="1"/>
    </xf>
    <xf numFmtId="0" fontId="49" fillId="0" borderId="18" xfId="0" applyFont="1" applyBorder="1" applyAlignment="1">
      <alignment horizontal="left" vertical="center" wrapText="1"/>
    </xf>
    <xf numFmtId="0" fontId="30" fillId="0" borderId="1" xfId="0" applyFont="1" applyBorder="1" applyAlignment="1">
      <alignment horizontal="left" vertical="center" textRotation="90" wrapText="1"/>
    </xf>
    <xf numFmtId="0" fontId="30" fillId="0" borderId="18" xfId="0" applyFont="1" applyBorder="1" applyAlignment="1">
      <alignment horizontal="left" vertical="center" textRotation="90"/>
    </xf>
    <xf numFmtId="49" fontId="30" fillId="3" borderId="1" xfId="0" applyNumberFormat="1" applyFont="1" applyFill="1" applyBorder="1" applyAlignment="1">
      <alignment horizontal="left" vertical="center" wrapText="1"/>
    </xf>
    <xf numFmtId="49" fontId="30" fillId="3" borderId="18" xfId="0" applyNumberFormat="1" applyFont="1" applyFill="1" applyBorder="1" applyAlignment="1">
      <alignment horizontal="left" vertical="center" wrapText="1"/>
    </xf>
    <xf numFmtId="49" fontId="30" fillId="3" borderId="2" xfId="0" applyNumberFormat="1" applyFont="1" applyFill="1" applyBorder="1" applyAlignment="1">
      <alignment horizontal="left" vertical="center" wrapText="1"/>
    </xf>
    <xf numFmtId="0" fontId="30" fillId="0" borderId="92" xfId="0" applyFont="1" applyBorder="1" applyAlignment="1">
      <alignment horizontal="center" vertical="center" wrapText="1"/>
    </xf>
    <xf numFmtId="0" fontId="67" fillId="0" borderId="2" xfId="0" applyFont="1" applyBorder="1" applyAlignment="1">
      <alignment horizontal="left" vertical="center" wrapText="1"/>
    </xf>
    <xf numFmtId="0" fontId="67" fillId="0" borderId="15" xfId="0" applyFont="1" applyBorder="1" applyAlignment="1">
      <alignment horizontal="left" vertical="center" wrapText="1"/>
    </xf>
    <xf numFmtId="0" fontId="67" fillId="0" borderId="1" xfId="0" applyFont="1" applyBorder="1" applyAlignment="1">
      <alignment horizontal="left" vertical="center" wrapText="1"/>
    </xf>
    <xf numFmtId="0" fontId="30" fillId="0" borderId="7" xfId="0" applyFont="1" applyBorder="1" applyAlignment="1">
      <alignment horizontal="center" vertical="center" textRotation="90" wrapText="1"/>
    </xf>
    <xf numFmtId="0" fontId="30" fillId="0" borderId="1" xfId="0" applyFont="1" applyBorder="1" applyAlignment="1">
      <alignment horizontal="left"/>
    </xf>
    <xf numFmtId="0" fontId="30" fillId="0" borderId="18" xfId="0" applyFont="1" applyBorder="1" applyAlignment="1">
      <alignment horizontal="left"/>
    </xf>
    <xf numFmtId="0" fontId="30" fillId="0" borderId="2" xfId="0" applyFont="1" applyBorder="1" applyAlignment="1">
      <alignment horizontal="left"/>
    </xf>
    <xf numFmtId="0" fontId="30" fillId="0" borderId="78" xfId="0" applyFont="1" applyBorder="1" applyAlignment="1">
      <alignment horizontal="center" vertical="center" textRotation="90" wrapText="1"/>
    </xf>
    <xf numFmtId="0" fontId="30" fillId="0" borderId="79" xfId="0" applyFont="1" applyBorder="1" applyAlignment="1">
      <alignment horizontal="center" vertical="center" textRotation="90" wrapText="1"/>
    </xf>
    <xf numFmtId="0" fontId="30" fillId="0" borderId="73" xfId="0" applyFont="1" applyBorder="1" applyAlignment="1">
      <alignment horizontal="center" vertical="center" textRotation="90" wrapText="1"/>
    </xf>
    <xf numFmtId="0" fontId="30" fillId="0" borderId="73" xfId="0" applyFont="1" applyBorder="1" applyAlignment="1">
      <alignment horizontal="left" vertical="center" wrapText="1"/>
    </xf>
    <xf numFmtId="0" fontId="30" fillId="0" borderId="23" xfId="0" applyFont="1" applyBorder="1" applyAlignment="1">
      <alignment horizontal="center" vertical="center" textRotation="90"/>
    </xf>
    <xf numFmtId="0" fontId="30" fillId="0" borderId="78" xfId="0" applyFont="1" applyBorder="1" applyAlignment="1">
      <alignment horizontal="center" vertical="center" textRotation="90"/>
    </xf>
    <xf numFmtId="0" fontId="30" fillId="0" borderId="74" xfId="0" applyFont="1" applyBorder="1" applyAlignment="1">
      <alignment horizontal="center" vertical="center" textRotation="90" wrapText="1"/>
    </xf>
    <xf numFmtId="0" fontId="30" fillId="0" borderId="25" xfId="0" applyFont="1" applyBorder="1" applyAlignment="1">
      <alignment horizontal="center" vertical="center" textRotation="90" wrapText="1"/>
    </xf>
    <xf numFmtId="9" fontId="30" fillId="0" borderId="75" xfId="0" applyNumberFormat="1" applyFont="1" applyBorder="1" applyAlignment="1">
      <alignment horizontal="left" vertical="center" wrapText="1"/>
    </xf>
    <xf numFmtId="9" fontId="30" fillId="0" borderId="90" xfId="0" applyNumberFormat="1" applyFont="1" applyBorder="1" applyAlignment="1">
      <alignment horizontal="left" vertical="center" wrapText="1"/>
    </xf>
    <xf numFmtId="9" fontId="30" fillId="0" borderId="91" xfId="0" applyNumberFormat="1" applyFont="1" applyBorder="1" applyAlignment="1">
      <alignment horizontal="left" vertical="center" wrapText="1"/>
    </xf>
    <xf numFmtId="0" fontId="10" fillId="0" borderId="23" xfId="0" applyFont="1" applyBorder="1" applyAlignment="1">
      <alignment horizontal="left" vertical="center"/>
    </xf>
    <xf numFmtId="0" fontId="30" fillId="0" borderId="33" xfId="0" applyFont="1" applyBorder="1" applyAlignment="1">
      <alignment horizontal="left" vertical="center" wrapText="1"/>
    </xf>
    <xf numFmtId="9" fontId="30" fillId="0" borderId="33" xfId="0" applyNumberFormat="1" applyFont="1" applyBorder="1" applyAlignment="1">
      <alignment horizontal="left" vertical="center"/>
    </xf>
    <xf numFmtId="0" fontId="67" fillId="0" borderId="83" xfId="0" applyFont="1" applyBorder="1" applyAlignment="1">
      <alignment horizontal="center" vertical="center" wrapText="1"/>
    </xf>
    <xf numFmtId="0" fontId="67" fillId="0" borderId="86" xfId="0" applyFont="1" applyBorder="1" applyAlignment="1">
      <alignment horizontal="center" vertical="center" wrapText="1"/>
    </xf>
    <xf numFmtId="0" fontId="67" fillId="0" borderId="89" xfId="0" applyFont="1" applyBorder="1" applyAlignment="1">
      <alignment horizontal="center" vertical="center" wrapText="1"/>
    </xf>
    <xf numFmtId="0" fontId="30" fillId="0" borderId="84" xfId="0" applyFont="1" applyBorder="1" applyAlignment="1">
      <alignment horizontal="left" vertical="center" wrapText="1"/>
    </xf>
    <xf numFmtId="0" fontId="30" fillId="0" borderId="0" xfId="0" applyFont="1" applyAlignment="1">
      <alignment horizontal="left" vertical="center" wrapText="1"/>
    </xf>
    <xf numFmtId="0" fontId="30" fillId="0" borderId="71" xfId="0" applyFont="1" applyBorder="1" applyAlignment="1">
      <alignment horizontal="left" vertical="center" wrapText="1"/>
    </xf>
    <xf numFmtId="17" fontId="30" fillId="0" borderId="71" xfId="0" applyNumberFormat="1" applyFont="1" applyBorder="1" applyAlignment="1">
      <alignment horizontal="left" vertical="center" wrapText="1"/>
    </xf>
    <xf numFmtId="9" fontId="30" fillId="0" borderId="85" xfId="0" applyNumberFormat="1" applyFont="1" applyBorder="1" applyAlignment="1">
      <alignment horizontal="left" vertical="center" wrapText="1"/>
    </xf>
    <xf numFmtId="9" fontId="30" fillId="0" borderId="87" xfId="0" applyNumberFormat="1" applyFont="1" applyBorder="1" applyAlignment="1">
      <alignment horizontal="left" vertical="center" wrapText="1"/>
    </xf>
    <xf numFmtId="0" fontId="30" fillId="0" borderId="82" xfId="0" applyFont="1" applyBorder="1" applyAlignment="1">
      <alignment horizontal="center" vertical="center" wrapText="1"/>
    </xf>
    <xf numFmtId="0" fontId="30" fillId="0" borderId="17" xfId="0" applyFont="1" applyBorder="1" applyAlignment="1">
      <alignment horizontal="center" vertical="center" wrapText="1"/>
    </xf>
    <xf numFmtId="17" fontId="30" fillId="0" borderId="33" xfId="0" applyNumberFormat="1" applyFont="1" applyBorder="1" applyAlignment="1">
      <alignment horizontal="left" vertical="center" wrapText="1"/>
    </xf>
    <xf numFmtId="0" fontId="30" fillId="0" borderId="83" xfId="0" applyFont="1" applyBorder="1" applyAlignment="1">
      <alignment horizontal="center" vertical="center" wrapText="1"/>
    </xf>
    <xf numFmtId="0" fontId="30" fillId="0" borderId="86"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73" xfId="0" applyFont="1" applyBorder="1" applyAlignment="1">
      <alignment horizontal="left" vertical="center"/>
    </xf>
    <xf numFmtId="0" fontId="30" fillId="0" borderId="78" xfId="0" applyFont="1" applyBorder="1" applyAlignment="1">
      <alignment horizontal="left" vertical="center"/>
    </xf>
    <xf numFmtId="0" fontId="30" fillId="0" borderId="73" xfId="0" applyFont="1" applyBorder="1" applyAlignment="1">
      <alignment horizontal="left" wrapText="1"/>
    </xf>
    <xf numFmtId="0" fontId="30" fillId="0" borderId="23" xfId="0" applyFont="1" applyBorder="1" applyAlignment="1">
      <alignment horizontal="left" wrapText="1"/>
    </xf>
    <xf numFmtId="0" fontId="10" fillId="0" borderId="73" xfId="0" applyFont="1" applyBorder="1" applyAlignment="1">
      <alignment horizontal="left" vertical="center"/>
    </xf>
    <xf numFmtId="9" fontId="30" fillId="0" borderId="15" xfId="0" applyNumberFormat="1" applyFont="1" applyBorder="1" applyAlignment="1">
      <alignment horizontal="left" vertical="center" wrapText="1"/>
    </xf>
    <xf numFmtId="0" fontId="30" fillId="0" borderId="37" xfId="0" applyFont="1" applyBorder="1" applyAlignment="1">
      <alignment horizontal="left" vertical="center" wrapText="1"/>
    </xf>
    <xf numFmtId="0" fontId="30" fillId="0" borderId="17" xfId="0" applyFont="1" applyBorder="1" applyAlignment="1">
      <alignment horizontal="center" vertical="center" textRotation="90" wrapText="1"/>
    </xf>
    <xf numFmtId="0" fontId="38" fillId="0" borderId="1" xfId="0" applyFont="1" applyBorder="1" applyAlignment="1">
      <alignment vertical="center" textRotation="90" wrapText="1"/>
    </xf>
    <xf numFmtId="0" fontId="38" fillId="0" borderId="18" xfId="0" applyFont="1" applyBorder="1" applyAlignment="1">
      <alignment vertical="center" textRotation="90" wrapText="1"/>
    </xf>
    <xf numFmtId="0" fontId="38" fillId="0" borderId="2" xfId="0" applyFont="1" applyBorder="1" applyAlignment="1">
      <alignment vertical="center" textRotation="90" wrapText="1"/>
    </xf>
    <xf numFmtId="17" fontId="38" fillId="0" borderId="1" xfId="0" applyNumberFormat="1" applyFont="1" applyBorder="1" applyAlignment="1">
      <alignment horizontal="left" vertical="center" wrapText="1"/>
    </xf>
    <xf numFmtId="9" fontId="38" fillId="0" borderId="1" xfId="0" applyNumberFormat="1" applyFont="1" applyBorder="1" applyAlignment="1">
      <alignment horizontal="left" vertical="center" wrapText="1"/>
    </xf>
    <xf numFmtId="1" fontId="30" fillId="17" borderId="23" xfId="0" applyNumberFormat="1" applyFont="1" applyFill="1" applyBorder="1" applyAlignment="1">
      <alignment horizontal="left" vertical="center" wrapText="1"/>
    </xf>
    <xf numFmtId="0" fontId="30" fillId="0" borderId="2" xfId="0" applyFont="1" applyBorder="1" applyAlignment="1">
      <alignment horizontal="center" vertical="center" textRotation="90"/>
    </xf>
    <xf numFmtId="0" fontId="30" fillId="17" borderId="23" xfId="0" applyFont="1" applyFill="1" applyBorder="1" applyAlignment="1">
      <alignment horizontal="center" vertical="center" textRotation="90" wrapText="1"/>
    </xf>
    <xf numFmtId="0" fontId="30" fillId="17" borderId="23" xfId="0" applyFont="1" applyFill="1" applyBorder="1" applyAlignment="1">
      <alignment horizontal="left" vertical="center" wrapText="1"/>
    </xf>
    <xf numFmtId="14" fontId="30" fillId="17" borderId="23" xfId="0" applyNumberFormat="1" applyFont="1" applyFill="1" applyBorder="1" applyAlignment="1">
      <alignment horizontal="left" vertical="center" wrapText="1"/>
    </xf>
    <xf numFmtId="9" fontId="30" fillId="17" borderId="23" xfId="0" applyNumberFormat="1" applyFont="1" applyFill="1" applyBorder="1" applyAlignment="1">
      <alignment horizontal="left" vertical="center" wrapText="1"/>
    </xf>
    <xf numFmtId="0" fontId="30" fillId="0" borderId="23" xfId="1" applyNumberFormat="1" applyFont="1" applyFill="1" applyBorder="1" applyAlignment="1">
      <alignment horizontal="left" vertical="center" wrapText="1"/>
    </xf>
    <xf numFmtId="1" fontId="30" fillId="0" borderId="23" xfId="0" applyNumberFormat="1" applyFont="1" applyBorder="1" applyAlignment="1">
      <alignment horizontal="left" vertical="center" wrapText="1"/>
    </xf>
    <xf numFmtId="14" fontId="30" fillId="0" borderId="23" xfId="0" applyNumberFormat="1" applyFont="1" applyBorder="1" applyAlignment="1">
      <alignment horizontal="left" vertical="center"/>
    </xf>
    <xf numFmtId="0" fontId="12" fillId="0" borderId="15" xfId="0" applyFont="1" applyBorder="1" applyAlignment="1">
      <alignment horizontal="center" vertical="center" wrapText="1"/>
    </xf>
    <xf numFmtId="0" fontId="3" fillId="27" borderId="26" xfId="0" applyFont="1" applyFill="1" applyBorder="1" applyAlignment="1">
      <alignment horizontal="center" vertical="center" wrapText="1"/>
    </xf>
    <xf numFmtId="0" fontId="3" fillId="27" borderId="93" xfId="0" applyFont="1" applyFill="1" applyBorder="1" applyAlignment="1">
      <alignment horizontal="center" vertical="center" wrapText="1"/>
    </xf>
    <xf numFmtId="0" fontId="38" fillId="0" borderId="23" xfId="0" applyFont="1" applyBorder="1" applyAlignment="1">
      <alignment horizontal="left" vertical="center" wrapText="1"/>
    </xf>
    <xf numFmtId="0" fontId="38" fillId="0" borderId="23" xfId="0" applyFont="1" applyBorder="1" applyAlignment="1">
      <alignment horizontal="center" vertical="center" wrapText="1"/>
    </xf>
    <xf numFmtId="0" fontId="30" fillId="3" borderId="1" xfId="0" applyFont="1" applyFill="1" applyBorder="1" applyAlignment="1">
      <alignment horizontal="center" vertical="center" wrapText="1"/>
    </xf>
    <xf numFmtId="0" fontId="30" fillId="3" borderId="2" xfId="0" applyFont="1" applyFill="1" applyBorder="1" applyAlignment="1">
      <alignment horizontal="center" vertical="center" wrapText="1"/>
    </xf>
    <xf numFmtId="14" fontId="30" fillId="3" borderId="1" xfId="0" applyNumberFormat="1" applyFont="1" applyFill="1" applyBorder="1" applyAlignment="1">
      <alignment horizontal="center" vertical="center"/>
    </xf>
    <xf numFmtId="14" fontId="30" fillId="3" borderId="2" xfId="0" applyNumberFormat="1" applyFont="1" applyFill="1" applyBorder="1" applyAlignment="1">
      <alignment horizontal="center" vertical="center"/>
    </xf>
    <xf numFmtId="14" fontId="30" fillId="3" borderId="1" xfId="0" applyNumberFormat="1" applyFont="1" applyFill="1" applyBorder="1" applyAlignment="1">
      <alignment horizontal="center" vertical="center" wrapText="1"/>
    </xf>
    <xf numFmtId="14" fontId="30" fillId="3" borderId="2" xfId="0" applyNumberFormat="1" applyFont="1" applyFill="1" applyBorder="1" applyAlignment="1">
      <alignment horizontal="center" vertical="center" wrapText="1"/>
    </xf>
    <xf numFmtId="9" fontId="30" fillId="3" borderId="1" xfId="0" applyNumberFormat="1" applyFont="1" applyFill="1" applyBorder="1" applyAlignment="1">
      <alignment horizontal="center" vertical="center" wrapText="1"/>
    </xf>
    <xf numFmtId="9" fontId="30" fillId="0" borderId="1" xfId="0" applyNumberFormat="1" applyFont="1" applyBorder="1" applyAlignment="1">
      <alignment horizontal="center" vertical="center" wrapText="1"/>
    </xf>
    <xf numFmtId="9" fontId="30" fillId="0" borderId="2" xfId="0" applyNumberFormat="1" applyFont="1" applyBorder="1" applyAlignment="1">
      <alignment horizontal="center" vertical="center" wrapText="1"/>
    </xf>
    <xf numFmtId="0" fontId="30" fillId="3" borderId="18" xfId="0" applyFont="1" applyFill="1" applyBorder="1" applyAlignment="1">
      <alignment horizontal="center" vertical="center" wrapText="1"/>
    </xf>
    <xf numFmtId="14" fontId="30" fillId="3" borderId="18" xfId="0" applyNumberFormat="1" applyFont="1" applyFill="1" applyBorder="1" applyAlignment="1">
      <alignment horizontal="center" vertical="center"/>
    </xf>
    <xf numFmtId="14" fontId="30" fillId="3" borderId="18" xfId="0" applyNumberFormat="1" applyFont="1" applyFill="1" applyBorder="1" applyAlignment="1">
      <alignment horizontal="center" vertical="center" wrapText="1"/>
    </xf>
    <xf numFmtId="9" fontId="30" fillId="3" borderId="18" xfId="0" applyNumberFormat="1" applyFont="1" applyFill="1" applyBorder="1" applyAlignment="1">
      <alignment horizontal="center" vertical="center" wrapText="1"/>
    </xf>
    <xf numFmtId="9" fontId="30" fillId="3" borderId="2" xfId="0" applyNumberFormat="1" applyFont="1" applyFill="1" applyBorder="1" applyAlignment="1">
      <alignment horizontal="center" vertical="center" wrapText="1"/>
    </xf>
    <xf numFmtId="14" fontId="30" fillId="0" borderId="1" xfId="0" applyNumberFormat="1" applyFont="1" applyBorder="1" applyAlignment="1">
      <alignment horizontal="center" vertical="center" wrapText="1"/>
    </xf>
    <xf numFmtId="14" fontId="30" fillId="0" borderId="2" xfId="0" applyNumberFormat="1" applyFont="1" applyBorder="1" applyAlignment="1">
      <alignment horizontal="center" vertical="center" wrapText="1"/>
    </xf>
    <xf numFmtId="0" fontId="30" fillId="0" borderId="24" xfId="0" applyFont="1" applyBorder="1" applyAlignment="1">
      <alignment horizontal="center" vertical="center" textRotation="90"/>
    </xf>
    <xf numFmtId="0" fontId="30" fillId="0" borderId="30" xfId="0" applyFont="1" applyBorder="1" applyAlignment="1">
      <alignment horizontal="center" vertical="center" textRotation="90"/>
    </xf>
    <xf numFmtId="14" fontId="30" fillId="0" borderId="24" xfId="0" applyNumberFormat="1" applyFont="1" applyBorder="1" applyAlignment="1">
      <alignment horizontal="left" vertical="center" wrapText="1"/>
    </xf>
    <xf numFmtId="14" fontId="30" fillId="0" borderId="12" xfId="0" applyNumberFormat="1" applyFont="1" applyBorder="1" applyAlignment="1">
      <alignment horizontal="left" vertical="center" wrapText="1"/>
    </xf>
    <xf numFmtId="1" fontId="30" fillId="0" borderId="12" xfId="2" applyNumberFormat="1" applyFont="1" applyFill="1" applyBorder="1" applyAlignment="1">
      <alignment horizontal="left" vertical="center" wrapText="1"/>
    </xf>
    <xf numFmtId="0" fontId="30" fillId="0" borderId="24" xfId="0" applyFont="1" applyBorder="1" applyAlignment="1">
      <alignment horizontal="center" vertical="center" textRotation="90" wrapText="1"/>
    </xf>
    <xf numFmtId="0" fontId="30" fillId="0" borderId="12" xfId="0" applyFont="1" applyBorder="1" applyAlignment="1">
      <alignment horizontal="center" vertical="center" textRotation="90" wrapText="1"/>
    </xf>
    <xf numFmtId="0" fontId="30" fillId="0" borderId="13" xfId="0" applyFont="1" applyBorder="1" applyAlignment="1">
      <alignment horizontal="center" vertical="center" textRotation="90" wrapText="1"/>
    </xf>
    <xf numFmtId="0" fontId="30" fillId="0" borderId="17" xfId="0" applyFont="1" applyBorder="1" applyAlignment="1">
      <alignment horizontal="left" vertical="center" wrapText="1"/>
    </xf>
    <xf numFmtId="0" fontId="30" fillId="0" borderId="12" xfId="0" applyFont="1" applyBorder="1" applyAlignment="1">
      <alignment horizontal="center" vertical="center" textRotation="90"/>
    </xf>
    <xf numFmtId="0" fontId="30" fillId="0" borderId="13" xfId="0" applyFont="1" applyBorder="1" applyAlignment="1">
      <alignment horizontal="center" vertical="center" textRotation="90"/>
    </xf>
    <xf numFmtId="0" fontId="30" fillId="0" borderId="13" xfId="0" applyFont="1" applyBorder="1" applyAlignment="1">
      <alignment horizontal="left" vertical="center" wrapText="1"/>
    </xf>
    <xf numFmtId="0" fontId="12" fillId="0" borderId="15" xfId="0" applyFont="1" applyBorder="1" applyAlignment="1">
      <alignment horizontal="left" vertical="center" wrapText="1"/>
    </xf>
    <xf numFmtId="15" fontId="30" fillId="0" borderId="23" xfId="0" applyNumberFormat="1" applyFont="1" applyBorder="1" applyAlignment="1">
      <alignment horizontal="justify" vertical="center" wrapText="1"/>
    </xf>
    <xf numFmtId="0" fontId="30" fillId="0" borderId="23" xfId="7" applyFont="1" applyBorder="1" applyAlignment="1">
      <alignment horizontal="justify" vertical="center" wrapText="1"/>
    </xf>
    <xf numFmtId="0" fontId="30" fillId="0" borderId="23" xfId="7" applyFont="1" applyBorder="1" applyAlignment="1">
      <alignment horizontal="center" vertical="center" wrapText="1"/>
    </xf>
    <xf numFmtId="0" fontId="30" fillId="0" borderId="23" xfId="7" applyFont="1" applyBorder="1" applyAlignment="1">
      <alignment horizontal="left" vertical="center" wrapText="1"/>
    </xf>
    <xf numFmtId="0" fontId="30" fillId="0" borderId="23" xfId="7" applyFont="1" applyBorder="1" applyAlignment="1">
      <alignment horizontal="left" vertical="center"/>
    </xf>
    <xf numFmtId="0" fontId="74" fillId="0" borderId="23" xfId="0" applyFont="1" applyBorder="1" applyAlignment="1">
      <alignment horizontal="center" vertical="center" wrapText="1"/>
    </xf>
    <xf numFmtId="14" fontId="30" fillId="0" borderId="23" xfId="0" applyNumberFormat="1" applyFont="1" applyBorder="1" applyAlignment="1">
      <alignment horizontal="center" vertical="center" wrapText="1"/>
    </xf>
    <xf numFmtId="0" fontId="30" fillId="0" borderId="23" xfId="0" quotePrefix="1" applyFont="1" applyBorder="1" applyAlignment="1">
      <alignment horizontal="left" vertical="center" wrapText="1"/>
    </xf>
    <xf numFmtId="0" fontId="38" fillId="0" borderId="1" xfId="0" applyFont="1" applyBorder="1" applyAlignment="1">
      <alignment horizontal="left" vertical="center"/>
    </xf>
    <xf numFmtId="0" fontId="38" fillId="0" borderId="2" xfId="0" applyFont="1" applyBorder="1" applyAlignment="1">
      <alignment horizontal="left" vertical="center"/>
    </xf>
    <xf numFmtId="20" fontId="38" fillId="0" borderId="1" xfId="0" applyNumberFormat="1" applyFont="1" applyBorder="1" applyAlignment="1">
      <alignment horizontal="left" vertical="center" wrapText="1"/>
    </xf>
    <xf numFmtId="20" fontId="38" fillId="0" borderId="18" xfId="0" applyNumberFormat="1" applyFont="1" applyBorder="1" applyAlignment="1">
      <alignment horizontal="left" vertical="center" wrapText="1"/>
    </xf>
    <xf numFmtId="20" fontId="38" fillId="0" borderId="2" xfId="0" applyNumberFormat="1" applyFont="1" applyBorder="1" applyAlignment="1">
      <alignment horizontal="left" vertical="center" wrapText="1"/>
    </xf>
    <xf numFmtId="14" fontId="38" fillId="0" borderId="1" xfId="0" applyNumberFormat="1" applyFont="1" applyBorder="1" applyAlignment="1">
      <alignment horizontal="left" vertical="center" wrapText="1"/>
    </xf>
    <xf numFmtId="14" fontId="38" fillId="0" borderId="18" xfId="0" applyNumberFormat="1" applyFont="1" applyBorder="1" applyAlignment="1">
      <alignment horizontal="left" vertical="center" wrapText="1"/>
    </xf>
    <xf numFmtId="14" fontId="38" fillId="0" borderId="2" xfId="0" applyNumberFormat="1" applyFont="1" applyBorder="1" applyAlignment="1">
      <alignment horizontal="left" vertical="center" wrapText="1"/>
    </xf>
    <xf numFmtId="9" fontId="38" fillId="0" borderId="1" xfId="0" applyNumberFormat="1" applyFont="1" applyBorder="1" applyAlignment="1">
      <alignment horizontal="left" vertical="center"/>
    </xf>
    <xf numFmtId="9" fontId="38" fillId="0" borderId="18" xfId="0" applyNumberFormat="1" applyFont="1" applyBorder="1" applyAlignment="1">
      <alignment horizontal="left" vertical="center"/>
    </xf>
    <xf numFmtId="9" fontId="38" fillId="0" borderId="2" xfId="0" applyNumberFormat="1" applyFont="1" applyBorder="1" applyAlignment="1">
      <alignment horizontal="left" vertical="center"/>
    </xf>
    <xf numFmtId="0" fontId="38" fillId="0" borderId="18" xfId="0" applyFont="1" applyBorder="1" applyAlignment="1">
      <alignment horizontal="left" vertical="top" wrapText="1"/>
    </xf>
    <xf numFmtId="0" fontId="38" fillId="0" borderId="2" xfId="0" applyFont="1" applyBorder="1" applyAlignment="1">
      <alignment horizontal="left" vertical="top" wrapText="1"/>
    </xf>
    <xf numFmtId="0" fontId="38" fillId="0" borderId="15" xfId="0" applyFont="1" applyBorder="1" applyAlignment="1">
      <alignment horizontal="left" vertical="center" wrapText="1"/>
    </xf>
    <xf numFmtId="0" fontId="60" fillId="0" borderId="15" xfId="0" applyFont="1" applyBorder="1" applyAlignment="1">
      <alignment vertical="center" textRotation="90" wrapText="1"/>
    </xf>
    <xf numFmtId="0" fontId="38" fillId="0" borderId="15" xfId="0" applyFont="1" applyBorder="1" applyAlignment="1">
      <alignment vertical="center" textRotation="90" wrapText="1"/>
    </xf>
    <xf numFmtId="0" fontId="38" fillId="0" borderId="15" xfId="0" applyFont="1" applyBorder="1" applyAlignment="1">
      <alignment horizontal="center" vertical="center" textRotation="90" wrapText="1"/>
    </xf>
    <xf numFmtId="9" fontId="38" fillId="0" borderId="15" xfId="0" applyNumberFormat="1" applyFont="1" applyBorder="1" applyAlignment="1">
      <alignment horizontal="left" vertical="center" wrapText="1"/>
    </xf>
    <xf numFmtId="0" fontId="3" fillId="27" borderId="96" xfId="0" applyFont="1" applyFill="1" applyBorder="1" applyAlignment="1">
      <alignment horizontal="center" vertical="center" wrapText="1"/>
    </xf>
    <xf numFmtId="0" fontId="38" fillId="0" borderId="18"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0" fillId="0" borderId="6" xfId="0" applyFont="1" applyBorder="1" applyAlignment="1">
      <alignment horizontal="center" vertical="center" textRotation="90" wrapText="1"/>
    </xf>
    <xf numFmtId="0" fontId="30" fillId="0" borderId="25" xfId="0" applyFont="1" applyBorder="1" applyAlignment="1">
      <alignment horizontal="left" vertical="center" wrapText="1"/>
    </xf>
    <xf numFmtId="14" fontId="12" fillId="0" borderId="15" xfId="0" applyNumberFormat="1" applyFont="1" applyBorder="1" applyAlignment="1">
      <alignment horizontal="left" vertical="center" wrapText="1"/>
    </xf>
    <xf numFmtId="0" fontId="12" fillId="0" borderId="1" xfId="0" applyFont="1" applyBorder="1" applyAlignment="1">
      <alignment horizontal="left" vertical="center" wrapText="1"/>
    </xf>
    <xf numFmtId="14" fontId="30" fillId="0" borderId="1" xfId="0" applyNumberFormat="1" applyFont="1" applyBorder="1" applyAlignment="1">
      <alignment horizontal="left" vertical="center" wrapText="1"/>
    </xf>
    <xf numFmtId="14" fontId="30" fillId="0" borderId="18" xfId="0" applyNumberFormat="1" applyFont="1" applyBorder="1" applyAlignment="1">
      <alignment horizontal="left" vertical="center" wrapText="1"/>
    </xf>
    <xf numFmtId="14" fontId="30" fillId="0" borderId="2" xfId="0" applyNumberFormat="1" applyFont="1" applyBorder="1" applyAlignment="1">
      <alignment horizontal="left" vertical="center" wrapText="1"/>
    </xf>
    <xf numFmtId="0" fontId="30" fillId="0" borderId="8" xfId="0" applyFont="1" applyBorder="1" applyAlignment="1">
      <alignment horizontal="center" vertical="center" textRotation="90" wrapText="1"/>
    </xf>
    <xf numFmtId="0" fontId="30" fillId="0" borderId="19" xfId="0" applyFont="1" applyBorder="1" applyAlignment="1">
      <alignment horizontal="center" vertical="center" textRotation="90" wrapText="1"/>
    </xf>
    <xf numFmtId="49" fontId="30" fillId="0" borderId="18" xfId="0" applyNumberFormat="1" applyFont="1" applyBorder="1" applyAlignment="1">
      <alignment horizontal="left" vertical="center" wrapText="1"/>
    </xf>
    <xf numFmtId="49" fontId="30" fillId="0" borderId="2" xfId="0" applyNumberFormat="1" applyFont="1" applyBorder="1" applyAlignment="1">
      <alignment horizontal="left" vertical="center" wrapText="1"/>
    </xf>
    <xf numFmtId="0" fontId="30" fillId="0" borderId="1" xfId="0" applyFont="1" applyBorder="1" applyAlignment="1">
      <alignment horizontal="center"/>
    </xf>
    <xf numFmtId="0" fontId="30" fillId="0" borderId="18" xfId="0" applyFont="1" applyBorder="1" applyAlignment="1">
      <alignment horizontal="center"/>
    </xf>
    <xf numFmtId="1" fontId="12" fillId="33" borderId="1" xfId="21" applyNumberFormat="1" applyFont="1" applyFill="1" applyBorder="1" applyAlignment="1">
      <alignment horizontal="center" vertical="center" wrapText="1"/>
    </xf>
    <xf numFmtId="1" fontId="12" fillId="33" borderId="18" xfId="21" applyNumberFormat="1" applyFont="1" applyFill="1" applyBorder="1" applyAlignment="1">
      <alignment horizontal="center" vertical="center" wrapText="1"/>
    </xf>
    <xf numFmtId="1" fontId="12" fillId="33" borderId="2" xfId="21" applyNumberFormat="1" applyFont="1" applyFill="1" applyBorder="1" applyAlignment="1">
      <alignment horizontal="center" vertical="center" wrapText="1"/>
    </xf>
    <xf numFmtId="0" fontId="30" fillId="0" borderId="97" xfId="0" applyFont="1" applyBorder="1" applyAlignment="1">
      <alignment horizontal="left" vertical="center" wrapText="1"/>
    </xf>
    <xf numFmtId="0" fontId="30" fillId="0" borderId="70" xfId="0" applyFont="1" applyBorder="1" applyAlignment="1">
      <alignment horizontal="center" vertical="center" textRotation="90" wrapText="1"/>
    </xf>
    <xf numFmtId="0" fontId="30" fillId="0" borderId="61" xfId="0" applyFont="1" applyBorder="1" applyAlignment="1">
      <alignment horizontal="center" vertical="center" textRotation="90" wrapText="1"/>
    </xf>
    <xf numFmtId="0" fontId="12" fillId="0" borderId="70" xfId="0" applyFont="1" applyBorder="1" applyAlignment="1">
      <alignment horizontal="left" vertical="center" wrapText="1"/>
    </xf>
    <xf numFmtId="0" fontId="12" fillId="0" borderId="18" xfId="0" applyFont="1" applyBorder="1" applyAlignment="1">
      <alignment horizontal="left" vertical="center" wrapText="1"/>
    </xf>
    <xf numFmtId="0" fontId="12" fillId="0" borderId="61" xfId="0" applyFont="1" applyBorder="1" applyAlignment="1">
      <alignment horizontal="left" vertical="center" wrapText="1"/>
    </xf>
    <xf numFmtId="0" fontId="30" fillId="0" borderId="70" xfId="0" applyFont="1" applyBorder="1" applyAlignment="1">
      <alignment horizontal="left" vertical="center" wrapText="1"/>
    </xf>
    <xf numFmtId="0" fontId="30" fillId="0" borderId="61" xfId="0" applyFont="1" applyBorder="1" applyAlignment="1">
      <alignment horizontal="left" vertical="center" wrapText="1"/>
    </xf>
    <xf numFmtId="0" fontId="12" fillId="0" borderId="7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61" xfId="0" applyFont="1" applyBorder="1" applyAlignment="1">
      <alignment horizontal="center" vertical="center" wrapText="1"/>
    </xf>
    <xf numFmtId="9" fontId="30" fillId="0" borderId="70" xfId="0" applyNumberFormat="1" applyFont="1" applyBorder="1" applyAlignment="1">
      <alignment horizontal="center" vertical="center"/>
    </xf>
    <xf numFmtId="9" fontId="30" fillId="0" borderId="18" xfId="0" applyNumberFormat="1" applyFont="1" applyBorder="1" applyAlignment="1">
      <alignment horizontal="center" vertical="center"/>
    </xf>
    <xf numFmtId="9" fontId="30" fillId="0" borderId="61" xfId="0" applyNumberFormat="1" applyFont="1" applyBorder="1" applyAlignment="1">
      <alignment horizontal="center" vertical="center"/>
    </xf>
    <xf numFmtId="0" fontId="12" fillId="0" borderId="2" xfId="0" applyFont="1" applyBorder="1" applyAlignment="1">
      <alignment horizontal="left" vertical="center" wrapText="1"/>
    </xf>
    <xf numFmtId="0" fontId="30" fillId="0" borderId="15" xfId="0" applyFont="1" applyBorder="1" applyAlignment="1">
      <alignment horizontal="center" vertical="center"/>
    </xf>
    <xf numFmtId="0" fontId="30" fillId="0" borderId="98" xfId="0" applyFont="1" applyBorder="1" applyAlignment="1">
      <alignment horizontal="left" vertical="center" wrapText="1"/>
    </xf>
    <xf numFmtId="0" fontId="30" fillId="0" borderId="63" xfId="0" applyFont="1" applyBorder="1" applyAlignment="1">
      <alignment horizontal="left" vertical="center" wrapText="1"/>
    </xf>
    <xf numFmtId="0" fontId="30" fillId="0" borderId="2" xfId="0" applyFont="1" applyBorder="1" applyAlignment="1">
      <alignment horizontal="center"/>
    </xf>
    <xf numFmtId="0" fontId="30" fillId="0" borderId="1" xfId="2" applyNumberFormat="1" applyFont="1" applyFill="1" applyBorder="1" applyAlignment="1">
      <alignment horizontal="center" vertical="center"/>
    </xf>
    <xf numFmtId="0" fontId="30" fillId="0" borderId="2" xfId="2" applyNumberFormat="1" applyFont="1" applyFill="1" applyBorder="1" applyAlignment="1">
      <alignment horizontal="center" vertical="center"/>
    </xf>
    <xf numFmtId="0" fontId="30" fillId="18" borderId="1" xfId="0" applyFont="1" applyFill="1" applyBorder="1" applyAlignment="1">
      <alignment horizontal="center" vertical="center" wrapText="1"/>
    </xf>
    <xf numFmtId="0" fontId="30" fillId="18" borderId="19" xfId="0" applyFont="1" applyFill="1" applyBorder="1" applyAlignment="1">
      <alignment horizontal="center" vertical="center" wrapText="1"/>
    </xf>
    <xf numFmtId="0" fontId="30" fillId="18" borderId="18"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30" fillId="18" borderId="0" xfId="0" applyFont="1" applyFill="1" applyAlignment="1">
      <alignment horizontal="center" vertical="center" textRotation="90" wrapText="1"/>
    </xf>
    <xf numFmtId="0" fontId="30" fillId="0" borderId="25"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3"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vertical="center" wrapText="1"/>
    </xf>
    <xf numFmtId="0" fontId="30" fillId="18" borderId="1" xfId="0" applyFont="1" applyFill="1" applyBorder="1" applyAlignment="1">
      <alignment horizontal="left" vertical="center" wrapText="1"/>
    </xf>
    <xf numFmtId="0" fontId="30" fillId="18" borderId="2" xfId="0" applyFont="1" applyFill="1" applyBorder="1" applyAlignment="1">
      <alignment horizontal="left" vertical="center" wrapText="1"/>
    </xf>
    <xf numFmtId="0" fontId="30" fillId="18" borderId="18" xfId="0" applyFont="1" applyFill="1" applyBorder="1" applyAlignment="1">
      <alignment horizontal="left" vertical="center" wrapText="1"/>
    </xf>
    <xf numFmtId="0" fontId="38" fillId="18" borderId="1" xfId="0" applyFont="1" applyFill="1" applyBorder="1" applyAlignment="1">
      <alignment horizontal="left" vertical="center" wrapText="1"/>
    </xf>
    <xf numFmtId="0" fontId="38" fillId="18" borderId="2" xfId="0" applyFont="1" applyFill="1" applyBorder="1" applyAlignment="1">
      <alignment horizontal="left" vertical="center" wrapText="1"/>
    </xf>
    <xf numFmtId="0" fontId="30" fillId="0" borderId="22" xfId="0" applyFont="1" applyBorder="1" applyAlignment="1">
      <alignment horizontal="left" vertical="center"/>
    </xf>
    <xf numFmtId="0" fontId="30" fillId="0" borderId="15" xfId="0" applyFont="1" applyBorder="1" applyAlignment="1">
      <alignment horizontal="left" vertical="center"/>
    </xf>
    <xf numFmtId="0" fontId="30" fillId="18" borderId="70" xfId="0" applyFont="1" applyFill="1" applyBorder="1" applyAlignment="1">
      <alignment horizontal="center" vertical="center" textRotation="90" wrapText="1"/>
    </xf>
    <xf numFmtId="0" fontId="30" fillId="0" borderId="22" xfId="0" applyFont="1" applyBorder="1" applyAlignment="1">
      <alignment horizontal="center" vertical="center" textRotation="90" wrapText="1"/>
    </xf>
    <xf numFmtId="49" fontId="30" fillId="0" borderId="15" xfId="0" applyNumberFormat="1" applyFont="1" applyBorder="1" applyAlignment="1">
      <alignment horizontal="left" vertical="center" wrapText="1"/>
    </xf>
    <xf numFmtId="0" fontId="30" fillId="0" borderId="23" xfId="0" applyFont="1" applyBorder="1" applyAlignment="1">
      <alignment vertical="center" textRotation="90" wrapText="1"/>
    </xf>
    <xf numFmtId="0" fontId="12" fillId="0" borderId="23" xfId="0" applyFont="1" applyBorder="1" applyAlignment="1">
      <alignment horizontal="center" vertical="center" wrapText="1"/>
    </xf>
    <xf numFmtId="1" fontId="12" fillId="0" borderId="23" xfId="0" applyNumberFormat="1" applyFont="1" applyBorder="1" applyAlignment="1">
      <alignment horizontal="center" vertical="center" shrinkToFit="1"/>
    </xf>
    <xf numFmtId="9" fontId="12" fillId="0" borderId="0" xfId="0" applyNumberFormat="1" applyFont="1" applyAlignment="1">
      <alignment horizontal="center" vertical="center" wrapText="1"/>
    </xf>
    <xf numFmtId="0" fontId="12" fillId="0" borderId="0" xfId="0" applyFont="1" applyAlignment="1">
      <alignment horizontal="center" vertical="center" wrapText="1"/>
    </xf>
    <xf numFmtId="9" fontId="12" fillId="0" borderId="23" xfId="0" applyNumberFormat="1" applyFont="1" applyBorder="1" applyAlignment="1">
      <alignment horizontal="center" vertical="center" shrinkToFit="1"/>
    </xf>
    <xf numFmtId="0" fontId="30" fillId="0" borderId="2" xfId="0" applyFont="1" applyBorder="1" applyAlignment="1">
      <alignment horizontal="center" vertical="center"/>
    </xf>
    <xf numFmtId="0" fontId="30" fillId="0" borderId="18" xfId="0" applyFont="1" applyBorder="1" applyAlignment="1">
      <alignment horizontal="center" vertical="center"/>
    </xf>
    <xf numFmtId="0" fontId="30" fillId="0" borderId="23" xfId="0" applyFont="1" applyBorder="1" applyAlignment="1">
      <alignment horizontal="justify" vertical="center" wrapText="1"/>
    </xf>
    <xf numFmtId="15" fontId="30" fillId="0" borderId="23" xfId="0" applyNumberFormat="1" applyFont="1" applyBorder="1" applyAlignment="1">
      <alignment horizontal="center" vertical="center" wrapText="1"/>
    </xf>
    <xf numFmtId="0" fontId="30" fillId="0" borderId="23" xfId="0" applyFont="1" applyBorder="1" applyAlignment="1">
      <alignment horizontal="justify" vertical="center" textRotation="90" wrapText="1"/>
    </xf>
    <xf numFmtId="0" fontId="30" fillId="0" borderId="23" xfId="0" applyFont="1" applyBorder="1" applyAlignment="1">
      <alignment horizontal="center" vertical="center"/>
    </xf>
    <xf numFmtId="0" fontId="30" fillId="0" borderId="23" xfId="0" applyFont="1" applyBorder="1" applyAlignment="1">
      <alignment horizontal="right" textRotation="90" wrapText="1"/>
    </xf>
    <xf numFmtId="0" fontId="5" fillId="0" borderId="23" xfId="0" applyFont="1" applyBorder="1" applyAlignment="1">
      <alignment horizontal="right" textRotation="90" wrapText="1"/>
    </xf>
    <xf numFmtId="0" fontId="0" fillId="0" borderId="23" xfId="0" applyBorder="1" applyAlignment="1">
      <alignment horizontal="center" vertical="center" wrapText="1"/>
    </xf>
    <xf numFmtId="9" fontId="30" fillId="0" borderId="23" xfId="2" applyFont="1" applyFill="1" applyBorder="1" applyAlignment="1">
      <alignment horizontal="center" vertical="center" wrapText="1"/>
    </xf>
    <xf numFmtId="0" fontId="12" fillId="33" borderId="15" xfId="0" applyFont="1" applyFill="1" applyBorder="1" applyAlignment="1">
      <alignment horizontal="center" vertical="center" textRotation="90" wrapText="1"/>
    </xf>
    <xf numFmtId="0" fontId="30" fillId="33" borderId="1" xfId="0" applyFont="1" applyFill="1" applyBorder="1" applyAlignment="1">
      <alignment horizontal="center" vertical="center" wrapText="1"/>
    </xf>
    <xf numFmtId="0" fontId="30" fillId="33" borderId="18" xfId="0" applyFont="1" applyFill="1" applyBorder="1" applyAlignment="1">
      <alignment horizontal="center" vertical="center" wrapText="1"/>
    </xf>
    <xf numFmtId="0" fontId="30" fillId="33" borderId="2" xfId="0" applyFont="1" applyFill="1" applyBorder="1" applyAlignment="1">
      <alignment horizontal="center" vertical="center" wrapText="1"/>
    </xf>
    <xf numFmtId="17" fontId="30" fillId="33" borderId="1" xfId="0" applyNumberFormat="1" applyFont="1" applyFill="1" applyBorder="1" applyAlignment="1">
      <alignment horizontal="center" vertical="center" wrapText="1"/>
    </xf>
    <xf numFmtId="17" fontId="30" fillId="33" borderId="18" xfId="0" applyNumberFormat="1" applyFont="1" applyFill="1" applyBorder="1" applyAlignment="1">
      <alignment horizontal="center" vertical="center" wrapText="1"/>
    </xf>
    <xf numFmtId="17" fontId="30" fillId="33" borderId="2" xfId="0" applyNumberFormat="1" applyFont="1" applyFill="1" applyBorder="1" applyAlignment="1">
      <alignment horizontal="center" vertical="center" wrapText="1"/>
    </xf>
    <xf numFmtId="0" fontId="12" fillId="33" borderId="92" xfId="0" applyFont="1" applyFill="1" applyBorder="1" applyAlignment="1">
      <alignment horizontal="center" vertical="center" wrapText="1"/>
    </xf>
    <xf numFmtId="0" fontId="12" fillId="33" borderId="48" xfId="0" applyFont="1" applyFill="1" applyBorder="1" applyAlignment="1">
      <alignment horizontal="center" vertical="center" wrapText="1"/>
    </xf>
    <xf numFmtId="0" fontId="12" fillId="33" borderId="35" xfId="0" applyFont="1" applyFill="1" applyBorder="1" applyAlignment="1">
      <alignment horizontal="center" vertical="center" wrapText="1"/>
    </xf>
    <xf numFmtId="0" fontId="12" fillId="33" borderId="1" xfId="0" applyFont="1" applyFill="1" applyBorder="1" applyAlignment="1">
      <alignment horizontal="justify" vertical="center" wrapText="1"/>
    </xf>
    <xf numFmtId="0" fontId="12" fillId="33" borderId="18" xfId="0" applyFont="1" applyFill="1" applyBorder="1" applyAlignment="1">
      <alignment horizontal="justify" vertical="center" wrapText="1"/>
    </xf>
    <xf numFmtId="0" fontId="12" fillId="33" borderId="2" xfId="0" applyFont="1" applyFill="1" applyBorder="1" applyAlignment="1">
      <alignment horizontal="justify" vertical="center" wrapText="1"/>
    </xf>
    <xf numFmtId="0" fontId="12" fillId="33" borderId="1" xfId="0" applyFont="1" applyFill="1" applyBorder="1" applyAlignment="1">
      <alignment horizontal="center" vertical="center" wrapText="1"/>
    </xf>
    <xf numFmtId="0" fontId="12" fillId="33" borderId="18" xfId="0" applyFont="1" applyFill="1" applyBorder="1" applyAlignment="1">
      <alignment horizontal="center" vertical="center" wrapText="1"/>
    </xf>
    <xf numFmtId="0" fontId="12" fillId="33" borderId="2" xfId="0" applyFont="1" applyFill="1" applyBorder="1" applyAlignment="1">
      <alignment horizontal="center" vertical="center" wrapText="1"/>
    </xf>
    <xf numFmtId="0" fontId="12" fillId="33" borderId="1" xfId="0" applyFont="1" applyFill="1" applyBorder="1" applyAlignment="1">
      <alignment horizontal="left" vertical="center" wrapText="1"/>
    </xf>
    <xf numFmtId="0" fontId="12" fillId="33" borderId="18" xfId="0" applyFont="1" applyFill="1" applyBorder="1" applyAlignment="1">
      <alignment horizontal="left" vertical="center" wrapText="1"/>
    </xf>
    <xf numFmtId="0" fontId="12" fillId="33" borderId="2" xfId="0" applyFont="1" applyFill="1" applyBorder="1" applyAlignment="1">
      <alignment horizontal="left" vertical="center" wrapText="1"/>
    </xf>
    <xf numFmtId="0" fontId="76" fillId="0" borderId="18" xfId="0" applyFont="1" applyBorder="1" applyAlignment="1">
      <alignment horizontal="left" vertical="center" wrapText="1"/>
    </xf>
    <xf numFmtId="0" fontId="76" fillId="0" borderId="2" xfId="0" applyFont="1" applyBorder="1" applyAlignment="1">
      <alignment horizontal="left" vertical="center" wrapText="1"/>
    </xf>
    <xf numFmtId="0" fontId="12" fillId="33" borderId="1" xfId="0" applyFont="1" applyFill="1" applyBorder="1" applyAlignment="1">
      <alignment horizontal="center" vertical="center" textRotation="90" wrapText="1"/>
    </xf>
    <xf numFmtId="0" fontId="12" fillId="33" borderId="18" xfId="0" applyFont="1" applyFill="1" applyBorder="1" applyAlignment="1">
      <alignment horizontal="center" vertical="center" textRotation="90" wrapText="1"/>
    </xf>
    <xf numFmtId="0" fontId="12" fillId="33" borderId="2" xfId="0" applyFont="1" applyFill="1" applyBorder="1" applyAlignment="1">
      <alignment horizontal="center" vertical="center" textRotation="90" wrapText="1"/>
    </xf>
    <xf numFmtId="17" fontId="12" fillId="33" borderId="1" xfId="0" applyNumberFormat="1" applyFont="1" applyFill="1" applyBorder="1" applyAlignment="1">
      <alignment horizontal="center" vertical="center" wrapText="1"/>
    </xf>
    <xf numFmtId="17" fontId="12" fillId="33" borderId="18" xfId="0" applyNumberFormat="1" applyFont="1" applyFill="1" applyBorder="1" applyAlignment="1">
      <alignment horizontal="center" vertical="center" wrapText="1"/>
    </xf>
    <xf numFmtId="17" fontId="12" fillId="33" borderId="2" xfId="0" applyNumberFormat="1" applyFont="1" applyFill="1" applyBorder="1" applyAlignment="1">
      <alignment horizontal="center" vertical="center" wrapText="1"/>
    </xf>
    <xf numFmtId="0" fontId="30" fillId="0" borderId="100" xfId="0" applyFont="1" applyBorder="1" applyAlignment="1">
      <alignment horizontal="left" vertical="center" wrapText="1"/>
    </xf>
    <xf numFmtId="0" fontId="30" fillId="0" borderId="72" xfId="0" applyFont="1" applyBorder="1" applyAlignment="1">
      <alignment horizontal="left" vertical="center" wrapText="1"/>
    </xf>
    <xf numFmtId="0" fontId="30" fillId="0" borderId="18" xfId="0" applyFont="1" applyBorder="1"/>
    <xf numFmtId="0" fontId="30" fillId="0" borderId="61" xfId="0" applyFont="1" applyBorder="1"/>
    <xf numFmtId="0" fontId="30" fillId="0" borderId="101" xfId="0" applyFont="1" applyBorder="1" applyAlignment="1">
      <alignment horizontal="left" vertical="center" wrapText="1"/>
    </xf>
    <xf numFmtId="0" fontId="30" fillId="0" borderId="99" xfId="0" applyFont="1" applyBorder="1" applyAlignment="1">
      <alignment horizontal="left" vertical="center" wrapText="1"/>
    </xf>
    <xf numFmtId="0" fontId="12" fillId="0" borderId="37" xfId="0" applyFont="1" applyBorder="1" applyAlignment="1">
      <alignment horizontal="center" vertical="center" wrapText="1"/>
    </xf>
    <xf numFmtId="0" fontId="12" fillId="0" borderId="15" xfId="0" applyFont="1" applyBorder="1" applyAlignment="1">
      <alignment horizontal="justify" vertical="center" wrapText="1"/>
    </xf>
    <xf numFmtId="0" fontId="12" fillId="3" borderId="15" xfId="0" applyFont="1" applyFill="1" applyBorder="1" applyAlignment="1">
      <alignment horizontal="justify" vertical="center" wrapText="1"/>
    </xf>
    <xf numFmtId="0" fontId="12" fillId="3" borderId="15" xfId="0" applyFont="1" applyFill="1" applyBorder="1" applyAlignment="1">
      <alignment horizontal="center" vertical="center" textRotation="90" wrapText="1"/>
    </xf>
    <xf numFmtId="0" fontId="12" fillId="0" borderId="15" xfId="0" applyFont="1" applyBorder="1" applyAlignment="1">
      <alignment horizontal="center" vertical="center" textRotation="90"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33" borderId="37" xfId="0" applyFont="1" applyFill="1" applyBorder="1" applyAlignment="1">
      <alignment horizontal="center" vertical="center" wrapText="1"/>
    </xf>
    <xf numFmtId="0" fontId="12" fillId="33" borderId="15" xfId="0" applyFont="1" applyFill="1" applyBorder="1" applyAlignment="1">
      <alignment horizontal="justify" vertical="center" wrapText="1"/>
    </xf>
    <xf numFmtId="0" fontId="12" fillId="33" borderId="15" xfId="0" applyFont="1" applyFill="1" applyBorder="1" applyAlignment="1">
      <alignment horizontal="center" vertical="center" wrapText="1"/>
    </xf>
    <xf numFmtId="0" fontId="53" fillId="16" borderId="15" xfId="0" applyFont="1" applyFill="1" applyBorder="1" applyAlignment="1">
      <alignment horizontal="center" vertical="center" wrapText="1"/>
    </xf>
    <xf numFmtId="0" fontId="1" fillId="0" borderId="15" xfId="0" applyFont="1" applyBorder="1" applyAlignment="1">
      <alignment horizontal="justify" vertical="center" wrapText="1"/>
    </xf>
    <xf numFmtId="0" fontId="2" fillId="29" borderId="15" xfId="0" applyFont="1" applyFill="1" applyBorder="1" applyAlignment="1">
      <alignment horizontal="center" vertical="center" wrapText="1"/>
    </xf>
    <xf numFmtId="0" fontId="4" fillId="5" borderId="14" xfId="0" applyFont="1" applyFill="1" applyBorder="1" applyAlignment="1">
      <alignment vertical="center" wrapText="1"/>
    </xf>
    <xf numFmtId="0" fontId="4" fillId="5" borderId="10" xfId="0" applyFont="1" applyFill="1" applyBorder="1" applyAlignment="1">
      <alignment vertical="center" wrapText="1"/>
    </xf>
    <xf numFmtId="0" fontId="1" fillId="0" borderId="14" xfId="0" applyFont="1"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58" fillId="5" borderId="14" xfId="6" applyFont="1" applyFill="1" applyBorder="1" applyAlignment="1" applyProtection="1">
      <alignment horizontal="left" vertical="center" wrapText="1"/>
    </xf>
    <xf numFmtId="0" fontId="58" fillId="5" borderId="10" xfId="6" applyFont="1" applyFill="1" applyBorder="1" applyAlignment="1" applyProtection="1">
      <alignment horizontal="left" vertical="center" wrapText="1"/>
    </xf>
    <xf numFmtId="0" fontId="9" fillId="0" borderId="15" xfId="0" applyFont="1" applyBorder="1" applyAlignment="1">
      <alignment horizontal="justify" vertical="center" wrapText="1" readingOrder="1"/>
    </xf>
    <xf numFmtId="0" fontId="9" fillId="0" borderId="15" xfId="0" applyFont="1" applyBorder="1" applyAlignment="1">
      <alignment horizontal="center" vertical="center" wrapText="1" readingOrder="1"/>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56" fillId="4" borderId="1" xfId="0" applyFont="1" applyFill="1" applyBorder="1" applyAlignment="1">
      <alignment horizontal="center" vertical="center" wrapText="1"/>
    </xf>
    <xf numFmtId="0" fontId="56" fillId="4" borderId="2"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9" fontId="2" fillId="4" borderId="18" xfId="2" applyFont="1" applyFill="1" applyBorder="1" applyAlignment="1">
      <alignment horizontal="center" vertical="center" wrapText="1"/>
    </xf>
    <xf numFmtId="9" fontId="2" fillId="4" borderId="2" xfId="2" applyFont="1" applyFill="1" applyBorder="1" applyAlignment="1">
      <alignment horizontal="center" vertical="center" wrapText="1"/>
    </xf>
    <xf numFmtId="9" fontId="2" fillId="4" borderId="15" xfId="2" applyFont="1" applyFill="1" applyBorder="1" applyAlignment="1">
      <alignment horizontal="center" vertical="center" wrapText="1"/>
    </xf>
    <xf numFmtId="0" fontId="1" fillId="5" borderId="15" xfId="0" applyFont="1" applyFill="1" applyBorder="1" applyAlignment="1">
      <alignment horizontal="center" vertical="center"/>
    </xf>
    <xf numFmtId="0" fontId="54" fillId="5" borderId="15"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18" xfId="0" applyFont="1" applyFill="1" applyBorder="1" applyAlignment="1">
      <alignment horizontal="center" vertical="center" wrapText="1"/>
    </xf>
    <xf numFmtId="0" fontId="1" fillId="5" borderId="2" xfId="0" applyFont="1" applyFill="1" applyBorder="1" applyAlignment="1">
      <alignment horizontal="center" vertical="center" wrapText="1"/>
    </xf>
    <xf numFmtId="9" fontId="0" fillId="0" borderId="1" xfId="2" applyFont="1" applyBorder="1" applyAlignment="1">
      <alignment horizontal="center" vertical="center"/>
    </xf>
    <xf numFmtId="9" fontId="0" fillId="0" borderId="18" xfId="2" applyFont="1" applyBorder="1" applyAlignment="1">
      <alignment horizontal="center" vertical="center"/>
    </xf>
    <xf numFmtId="9" fontId="0" fillId="0" borderId="2" xfId="2" applyFont="1" applyBorder="1" applyAlignment="1">
      <alignment horizontal="center" vertical="center"/>
    </xf>
    <xf numFmtId="0" fontId="1" fillId="3" borderId="1" xfId="0" applyFont="1" applyFill="1" applyBorder="1" applyAlignment="1">
      <alignment horizontal="justify" vertical="center" wrapText="1"/>
    </xf>
    <xf numFmtId="0" fontId="1" fillId="3" borderId="18" xfId="0" applyFont="1" applyFill="1" applyBorder="1" applyAlignment="1">
      <alignment horizontal="justify" vertical="center" wrapText="1"/>
    </xf>
    <xf numFmtId="0" fontId="1" fillId="3" borderId="2" xfId="0" applyFont="1" applyFill="1" applyBorder="1" applyAlignment="1">
      <alignment horizontal="justify" vertical="center" wrapText="1"/>
    </xf>
    <xf numFmtId="0" fontId="5" fillId="3" borderId="1" xfId="0" applyFont="1" applyFill="1" applyBorder="1" applyAlignment="1">
      <alignment horizontal="justify" vertical="center" wrapText="1"/>
    </xf>
    <xf numFmtId="0" fontId="5" fillId="3" borderId="18" xfId="0" applyFont="1" applyFill="1" applyBorder="1" applyAlignment="1">
      <alignment horizontal="justify" vertical="center" wrapText="1"/>
    </xf>
    <xf numFmtId="0" fontId="5" fillId="3" borderId="2" xfId="0" applyFont="1" applyFill="1" applyBorder="1" applyAlignment="1">
      <alignment horizontal="justify" vertical="center" wrapText="1"/>
    </xf>
    <xf numFmtId="0" fontId="16" fillId="0" borderId="1" xfId="6" applyBorder="1" applyAlignment="1" applyProtection="1">
      <alignment horizontal="left" vertical="center" wrapText="1"/>
    </xf>
    <xf numFmtId="0" fontId="5" fillId="0" borderId="18" xfId="0" applyFont="1" applyBorder="1" applyAlignment="1">
      <alignment horizontal="left" vertical="center" wrapText="1"/>
    </xf>
    <xf numFmtId="0" fontId="5" fillId="0" borderId="2" xfId="0" applyFont="1" applyBorder="1" applyAlignment="1">
      <alignment horizontal="left" vertical="center" wrapText="1"/>
    </xf>
    <xf numFmtId="9" fontId="1" fillId="0" borderId="15" xfId="6" applyNumberFormat="1" applyFont="1" applyFill="1" applyBorder="1" applyAlignment="1" applyProtection="1">
      <alignment horizontal="left" vertical="center" wrapText="1"/>
    </xf>
    <xf numFmtId="0" fontId="1" fillId="5" borderId="1" xfId="0" applyFont="1" applyFill="1" applyBorder="1" applyAlignment="1">
      <alignment horizontal="center" vertical="center"/>
    </xf>
    <xf numFmtId="0" fontId="1" fillId="5" borderId="18" xfId="0" applyFont="1" applyFill="1" applyBorder="1" applyAlignment="1">
      <alignment horizontal="center" vertical="center"/>
    </xf>
    <xf numFmtId="0" fontId="54" fillId="5" borderId="1" xfId="0" applyFont="1" applyFill="1" applyBorder="1" applyAlignment="1">
      <alignment horizontal="center" vertical="center" wrapText="1"/>
    </xf>
    <xf numFmtId="0" fontId="54" fillId="5" borderId="18" xfId="0" applyFont="1" applyFill="1" applyBorder="1" applyAlignment="1">
      <alignment horizontal="center" vertical="center" wrapText="1"/>
    </xf>
    <xf numFmtId="0" fontId="5" fillId="0" borderId="1" xfId="0" applyFont="1" applyBorder="1" applyAlignment="1">
      <alignment horizontal="left" vertical="center" wrapText="1"/>
    </xf>
    <xf numFmtId="0" fontId="1" fillId="5" borderId="2" xfId="0" applyFont="1" applyFill="1" applyBorder="1" applyAlignment="1">
      <alignment horizontal="center" vertical="center"/>
    </xf>
    <xf numFmtId="0" fontId="54" fillId="5" borderId="2" xfId="0" applyFont="1" applyFill="1" applyBorder="1" applyAlignment="1">
      <alignment horizontal="center" vertical="center" wrapText="1"/>
    </xf>
    <xf numFmtId="9" fontId="1" fillId="0" borderId="1" xfId="2" applyFont="1" applyFill="1" applyBorder="1" applyAlignment="1">
      <alignment horizontal="left" vertical="center" wrapText="1"/>
    </xf>
    <xf numFmtId="9" fontId="1" fillId="0" borderId="18" xfId="2" applyFont="1" applyFill="1" applyBorder="1" applyAlignment="1">
      <alignment horizontal="left" vertical="center" wrapText="1"/>
    </xf>
    <xf numFmtId="9" fontId="1" fillId="0" borderId="2" xfId="2" applyFont="1" applyFill="1" applyBorder="1" applyAlignment="1">
      <alignment horizontal="left" vertical="center" wrapText="1"/>
    </xf>
    <xf numFmtId="0" fontId="2" fillId="32" borderId="15" xfId="0" applyFont="1" applyFill="1" applyBorder="1" applyAlignment="1">
      <alignment horizontal="center" vertical="center" wrapText="1"/>
    </xf>
    <xf numFmtId="0" fontId="1" fillId="31" borderId="0" xfId="0" applyFont="1" applyFill="1" applyAlignment="1">
      <alignment horizontal="left" vertical="center" wrapText="1"/>
    </xf>
    <xf numFmtId="0" fontId="4" fillId="13" borderId="15" xfId="0" applyFont="1" applyFill="1" applyBorder="1" applyAlignment="1">
      <alignment horizontal="center" vertical="center"/>
    </xf>
    <xf numFmtId="166" fontId="1" fillId="0" borderId="15" xfId="0" applyNumberFormat="1" applyFont="1" applyBorder="1" applyAlignment="1">
      <alignment horizontal="left" vertical="center" wrapText="1"/>
    </xf>
    <xf numFmtId="166" fontId="1" fillId="3" borderId="15" xfId="0" applyNumberFormat="1" applyFont="1" applyFill="1" applyBorder="1" applyAlignment="1">
      <alignment horizontal="left" vertical="center" wrapText="1"/>
    </xf>
    <xf numFmtId="2" fontId="5" fillId="0" borderId="15" xfId="0" applyNumberFormat="1" applyFont="1" applyBorder="1" applyAlignment="1">
      <alignment horizontal="center" vertical="center"/>
    </xf>
    <xf numFmtId="0" fontId="31" fillId="12" borderId="15" xfId="0" applyFont="1" applyFill="1" applyBorder="1" applyAlignment="1">
      <alignment horizontal="center" vertical="center" wrapText="1"/>
    </xf>
    <xf numFmtId="0" fontId="1" fillId="3" borderId="67" xfId="0" applyFont="1" applyFill="1" applyBorder="1" applyAlignment="1">
      <alignment horizontal="center" vertical="center"/>
    </xf>
    <xf numFmtId="0" fontId="1" fillId="3" borderId="68" xfId="0" applyFont="1" applyFill="1" applyBorder="1" applyAlignment="1">
      <alignment horizontal="center" vertical="center"/>
    </xf>
    <xf numFmtId="0" fontId="4" fillId="0" borderId="1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15" fillId="3" borderId="1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4" fillId="3" borderId="14" xfId="0" applyFont="1" applyFill="1" applyBorder="1" applyAlignment="1">
      <alignment horizontal="center" vertical="center"/>
    </xf>
    <xf numFmtId="0" fontId="4" fillId="3" borderId="10" xfId="0" applyFont="1" applyFill="1" applyBorder="1" applyAlignment="1">
      <alignment horizontal="center" vertical="center"/>
    </xf>
    <xf numFmtId="0" fontId="2" fillId="32" borderId="14" xfId="0" applyFont="1" applyFill="1" applyBorder="1" applyAlignment="1">
      <alignment horizontal="center" vertical="center"/>
    </xf>
    <xf numFmtId="0" fontId="2" fillId="32" borderId="9" xfId="0" applyFont="1" applyFill="1" applyBorder="1" applyAlignment="1">
      <alignment horizontal="center" vertical="center"/>
    </xf>
    <xf numFmtId="0" fontId="2" fillId="32" borderId="10" xfId="0" applyFont="1" applyFill="1" applyBorder="1" applyAlignment="1">
      <alignment horizontal="center" vertical="center"/>
    </xf>
    <xf numFmtId="0" fontId="0" fillId="0" borderId="65" xfId="0" applyBorder="1" applyAlignment="1">
      <alignment horizontal="center" vertical="center" wrapText="1"/>
    </xf>
    <xf numFmtId="0" fontId="0" fillId="0" borderId="10" xfId="0" applyBorder="1" applyAlignment="1">
      <alignment horizontal="center" vertical="center" wrapText="1"/>
    </xf>
    <xf numFmtId="0" fontId="2" fillId="32" borderId="19" xfId="0" applyFont="1" applyFill="1" applyBorder="1" applyAlignment="1">
      <alignment horizontal="center" vertical="center"/>
    </xf>
    <xf numFmtId="0" fontId="2" fillId="32" borderId="17" xfId="0" applyFont="1" applyFill="1" applyBorder="1" applyAlignment="1">
      <alignment horizontal="center" vertical="center"/>
    </xf>
    <xf numFmtId="0" fontId="16" fillId="3" borderId="14" xfId="6" applyFill="1" applyBorder="1" applyAlignment="1" applyProtection="1">
      <alignment horizontal="center" vertical="center" wrapText="1"/>
    </xf>
    <xf numFmtId="0" fontId="23" fillId="3" borderId="9" xfId="6" applyFont="1" applyFill="1" applyBorder="1" applyAlignment="1" applyProtection="1">
      <alignment horizontal="center" vertical="center" wrapText="1"/>
    </xf>
    <xf numFmtId="0" fontId="23" fillId="3" borderId="10" xfId="6" applyFont="1" applyFill="1" applyBorder="1" applyAlignment="1" applyProtection="1">
      <alignment horizontal="center" vertical="center" wrapText="1"/>
    </xf>
    <xf numFmtId="0" fontId="5" fillId="0" borderId="19" xfId="0" applyFont="1" applyBorder="1" applyAlignment="1">
      <alignment horizontal="left" vertical="center" wrapText="1"/>
    </xf>
    <xf numFmtId="0" fontId="5" fillId="0" borderId="44" xfId="0" applyFont="1" applyBorder="1" applyAlignment="1">
      <alignment horizontal="left" vertical="center" wrapText="1"/>
    </xf>
    <xf numFmtId="0" fontId="23" fillId="0" borderId="0" xfId="20" applyBorder="1" applyAlignment="1" applyProtection="1">
      <alignment horizontal="center" vertical="center" wrapText="1"/>
    </xf>
    <xf numFmtId="0" fontId="23" fillId="0" borderId="17" xfId="20" applyBorder="1" applyAlignment="1" applyProtection="1">
      <alignment horizontal="center" vertical="center" wrapText="1"/>
    </xf>
    <xf numFmtId="0" fontId="5" fillId="3" borderId="0" xfId="0" applyFont="1" applyFill="1" applyAlignment="1">
      <alignment horizontal="justify" vertical="center" wrapText="1"/>
    </xf>
    <xf numFmtId="0" fontId="5" fillId="3" borderId="17" xfId="0" applyFont="1" applyFill="1" applyBorder="1" applyAlignment="1">
      <alignment horizontal="justify" vertical="center" wrapText="1"/>
    </xf>
    <xf numFmtId="0" fontId="4" fillId="5" borderId="65" xfId="0" applyFont="1" applyFill="1" applyBorder="1" applyAlignment="1">
      <alignment horizontal="center" vertical="center"/>
    </xf>
    <xf numFmtId="0" fontId="4" fillId="5" borderId="10" xfId="0" applyFont="1" applyFill="1" applyBorder="1" applyAlignment="1">
      <alignment horizontal="center" vertical="center"/>
    </xf>
    <xf numFmtId="0" fontId="1" fillId="0" borderId="14"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9" fillId="3" borderId="5" xfId="0" applyFont="1" applyFill="1" applyBorder="1" applyAlignment="1">
      <alignment horizontal="justify" vertical="center" wrapText="1"/>
    </xf>
    <xf numFmtId="0" fontId="5" fillId="3" borderId="5" xfId="0" applyFont="1" applyFill="1" applyBorder="1" applyAlignment="1">
      <alignment horizontal="justify" vertical="center" wrapText="1"/>
    </xf>
    <xf numFmtId="0" fontId="5" fillId="3" borderId="6" xfId="0" applyFont="1" applyFill="1" applyBorder="1" applyAlignment="1">
      <alignment horizontal="justify" vertical="center" wrapText="1"/>
    </xf>
    <xf numFmtId="0" fontId="21" fillId="3" borderId="4" xfId="0" applyFont="1" applyFill="1" applyBorder="1" applyAlignment="1">
      <alignment horizontal="center"/>
    </xf>
    <xf numFmtId="0" fontId="21" fillId="3" borderId="5" xfId="0" applyFont="1" applyFill="1" applyBorder="1" applyAlignment="1">
      <alignment horizontal="center"/>
    </xf>
    <xf numFmtId="0" fontId="4" fillId="13" borderId="15" xfId="0" applyFont="1" applyFill="1" applyBorder="1" applyAlignment="1">
      <alignment horizontal="center" vertical="center" wrapText="1"/>
    </xf>
    <xf numFmtId="0" fontId="37" fillId="3" borderId="7" xfId="6" applyFont="1" applyFill="1" applyBorder="1" applyAlignment="1" applyProtection="1">
      <alignment horizontal="center" vertical="center"/>
    </xf>
    <xf numFmtId="0" fontId="37" fillId="3" borderId="8" xfId="6" applyFont="1" applyFill="1" applyBorder="1" applyAlignment="1" applyProtection="1">
      <alignment horizontal="center" vertical="center"/>
    </xf>
    <xf numFmtId="0" fontId="5" fillId="0" borderId="0" xfId="0" applyFont="1" applyAlignment="1">
      <alignment horizontal="left" vertical="top" wrapText="1"/>
    </xf>
    <xf numFmtId="0" fontId="5" fillId="0" borderId="17" xfId="0" applyFont="1" applyBorder="1" applyAlignment="1">
      <alignment horizontal="left" vertical="top" wrapText="1"/>
    </xf>
    <xf numFmtId="0" fontId="5" fillId="0" borderId="5" xfId="0" applyFont="1" applyBorder="1" applyAlignment="1">
      <alignment horizontal="left" vertical="center" wrapText="1" indent="2"/>
    </xf>
    <xf numFmtId="0" fontId="5" fillId="0" borderId="6" xfId="0" applyFont="1" applyBorder="1" applyAlignment="1">
      <alignment horizontal="left" vertical="center" wrapText="1" indent="2"/>
    </xf>
    <xf numFmtId="0" fontId="5" fillId="0" borderId="0" xfId="0" applyFont="1" applyAlignment="1">
      <alignment horizontal="left" vertical="center" wrapText="1" indent="2"/>
    </xf>
    <xf numFmtId="0" fontId="5" fillId="0" borderId="17" xfId="0" applyFont="1" applyBorder="1" applyAlignment="1">
      <alignment horizontal="left" vertical="center" wrapText="1" indent="2"/>
    </xf>
    <xf numFmtId="0" fontId="5" fillId="0" borderId="3" xfId="0" applyFont="1" applyBorder="1" applyAlignment="1">
      <alignment horizontal="left" vertical="center" wrapText="1" indent="2"/>
    </xf>
    <xf numFmtId="0" fontId="5" fillId="0" borderId="8" xfId="0" applyFont="1" applyBorder="1" applyAlignment="1">
      <alignment horizontal="left" vertical="center" wrapText="1" indent="2"/>
    </xf>
    <xf numFmtId="49" fontId="5" fillId="3" borderId="5" xfId="0" applyNumberFormat="1" applyFont="1" applyFill="1" applyBorder="1" applyAlignment="1">
      <alignment horizontal="left" vertical="center" wrapText="1" indent="3"/>
    </xf>
    <xf numFmtId="49" fontId="5" fillId="3" borderId="6" xfId="0" applyNumberFormat="1" applyFont="1" applyFill="1" applyBorder="1" applyAlignment="1">
      <alignment horizontal="left" vertical="center" wrapText="1" indent="3"/>
    </xf>
    <xf numFmtId="49" fontId="5" fillId="3" borderId="0" xfId="0" applyNumberFormat="1" applyFont="1" applyFill="1" applyAlignment="1">
      <alignment horizontal="left" vertical="center" wrapText="1" indent="3"/>
    </xf>
    <xf numFmtId="49" fontId="5" fillId="3" borderId="17" xfId="0" applyNumberFormat="1" applyFont="1" applyFill="1" applyBorder="1" applyAlignment="1">
      <alignment horizontal="left" vertical="center" wrapText="1" indent="3"/>
    </xf>
    <xf numFmtId="49" fontId="5" fillId="3" borderId="3" xfId="0" applyNumberFormat="1" applyFont="1" applyFill="1" applyBorder="1" applyAlignment="1">
      <alignment horizontal="left" vertical="center" wrapText="1" indent="3"/>
    </xf>
    <xf numFmtId="49" fontId="5" fillId="3" borderId="8" xfId="0" applyNumberFormat="1" applyFont="1" applyFill="1" applyBorder="1" applyAlignment="1">
      <alignment horizontal="left" vertical="center" wrapText="1" indent="3"/>
    </xf>
    <xf numFmtId="0" fontId="15" fillId="5" borderId="65"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2" fontId="5" fillId="0" borderId="14" xfId="0" applyNumberFormat="1" applyFont="1" applyBorder="1" applyAlignment="1">
      <alignment horizontal="center" vertical="center"/>
    </xf>
    <xf numFmtId="2" fontId="5" fillId="0" borderId="10" xfId="0" applyNumberFormat="1" applyFont="1" applyBorder="1" applyAlignment="1">
      <alignment horizontal="center" vertical="center"/>
    </xf>
    <xf numFmtId="0" fontId="1" fillId="0" borderId="14"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5" fillId="0" borderId="14" xfId="0" applyFont="1" applyBorder="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4" fillId="5" borderId="14"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5" fillId="3" borderId="15" xfId="0" applyFont="1" applyFill="1" applyBorder="1" applyAlignment="1">
      <alignment horizontal="left" vertical="center" wrapText="1"/>
    </xf>
    <xf numFmtId="0" fontId="5" fillId="3" borderId="15" xfId="0" applyFont="1" applyFill="1" applyBorder="1" applyAlignment="1">
      <alignment horizontal="left" vertical="center"/>
    </xf>
    <xf numFmtId="0" fontId="30" fillId="0" borderId="70" xfId="0" applyFont="1" applyBorder="1" applyAlignment="1">
      <alignment horizontal="center" vertical="center" wrapText="1"/>
    </xf>
    <xf numFmtId="0" fontId="105" fillId="0" borderId="1" xfId="6" applyFont="1" applyBorder="1" applyAlignment="1" applyProtection="1">
      <alignment horizontal="center" vertical="center" wrapText="1"/>
    </xf>
    <xf numFmtId="0" fontId="105" fillId="0" borderId="18" xfId="6" applyFont="1" applyBorder="1" applyAlignment="1" applyProtection="1">
      <alignment horizontal="center" vertical="center" wrapText="1"/>
    </xf>
    <xf numFmtId="0" fontId="105" fillId="0" borderId="2" xfId="6" applyFont="1" applyBorder="1" applyAlignment="1" applyProtection="1">
      <alignment horizontal="center" vertical="center" wrapText="1"/>
    </xf>
    <xf numFmtId="0" fontId="28" fillId="12" borderId="15" xfId="0" applyFont="1" applyFill="1" applyBorder="1" applyAlignment="1">
      <alignment horizontal="center" vertical="center"/>
    </xf>
    <xf numFmtId="0" fontId="8" fillId="15" borderId="15" xfId="0" applyFont="1" applyFill="1" applyBorder="1" applyAlignment="1">
      <alignment horizontal="center" vertical="center" wrapText="1"/>
    </xf>
    <xf numFmtId="0" fontId="8" fillId="15" borderId="1" xfId="0" applyFont="1" applyFill="1" applyBorder="1" applyAlignment="1">
      <alignment horizontal="center" vertical="center" wrapText="1"/>
    </xf>
    <xf numFmtId="0" fontId="4" fillId="0" borderId="15" xfId="0" applyFont="1" applyBorder="1" applyAlignment="1">
      <alignment horizontal="center" vertical="center" wrapText="1"/>
    </xf>
    <xf numFmtId="0" fontId="28" fillId="15" borderId="3" xfId="0" applyFont="1" applyFill="1" applyBorder="1" applyAlignment="1">
      <alignment horizontal="center" vertical="center"/>
    </xf>
    <xf numFmtId="0" fontId="28" fillId="15" borderId="8" xfId="0" applyFont="1" applyFill="1" applyBorder="1" applyAlignment="1">
      <alignment horizontal="center" vertical="center"/>
    </xf>
    <xf numFmtId="0" fontId="28" fillId="16" borderId="15" xfId="0" applyFont="1" applyFill="1" applyBorder="1" applyAlignment="1">
      <alignment horizontal="center" vertical="center"/>
    </xf>
    <xf numFmtId="0" fontId="8" fillId="12" borderId="15" xfId="0" applyFont="1" applyFill="1" applyBorder="1" applyAlignment="1">
      <alignment horizontal="center" vertical="center" wrapText="1"/>
    </xf>
    <xf numFmtId="0" fontId="8" fillId="17" borderId="15"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4" fillId="15" borderId="15"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18" xfId="0" applyFont="1" applyBorder="1" applyAlignment="1">
      <alignment horizontal="center" vertical="center"/>
    </xf>
    <xf numFmtId="0" fontId="1" fillId="0" borderId="2" xfId="0" applyFont="1" applyBorder="1" applyAlignment="1">
      <alignment horizontal="center" vertical="center"/>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xf>
    <xf numFmtId="0" fontId="1" fillId="0" borderId="18" xfId="0" applyFont="1" applyBorder="1" applyAlignment="1">
      <alignment horizontal="center"/>
    </xf>
    <xf numFmtId="0" fontId="1" fillId="0" borderId="2" xfId="0" applyFont="1" applyBorder="1" applyAlignment="1">
      <alignment horizontal="center"/>
    </xf>
    <xf numFmtId="9" fontId="30" fillId="0" borderId="1" xfId="0" applyNumberFormat="1" applyFont="1" applyBorder="1" applyAlignment="1">
      <alignment horizontal="center" vertical="center"/>
    </xf>
    <xf numFmtId="0" fontId="30" fillId="0" borderId="21" xfId="0" applyFont="1" applyBorder="1" applyAlignment="1">
      <alignment horizontal="center" vertical="center"/>
    </xf>
    <xf numFmtId="9" fontId="30" fillId="0" borderId="70" xfId="0" applyNumberFormat="1" applyFont="1" applyBorder="1" applyAlignment="1">
      <alignment horizontal="center" vertical="center" wrapText="1"/>
    </xf>
    <xf numFmtId="0" fontId="105" fillId="0" borderId="18" xfId="20" applyFont="1" applyFill="1" applyBorder="1" applyAlignment="1">
      <alignment vertical="center" wrapText="1"/>
    </xf>
    <xf numFmtId="0" fontId="105" fillId="0" borderId="2" xfId="20" applyFont="1" applyFill="1" applyBorder="1" applyAlignment="1">
      <alignment vertical="center" wrapText="1"/>
    </xf>
    <xf numFmtId="0" fontId="30" fillId="0" borderId="21" xfId="0" applyFont="1" applyBorder="1" applyAlignment="1">
      <alignment horizontal="center" vertical="center" wrapText="1"/>
    </xf>
    <xf numFmtId="0" fontId="1" fillId="0" borderId="15" xfId="0" applyFont="1" applyBorder="1" applyAlignment="1">
      <alignment horizontal="center" vertical="center"/>
    </xf>
    <xf numFmtId="0" fontId="1" fillId="0" borderId="15" xfId="0" applyFont="1" applyBorder="1" applyAlignment="1">
      <alignment horizontal="left" vertical="center" wrapText="1"/>
    </xf>
    <xf numFmtId="0" fontId="9" fillId="0" borderId="1" xfId="0" applyFont="1" applyBorder="1" applyAlignment="1">
      <alignment horizontal="center" vertical="center" wrapText="1"/>
    </xf>
    <xf numFmtId="0" fontId="9" fillId="0" borderId="21" xfId="0" applyFont="1" applyBorder="1" applyAlignment="1">
      <alignment horizontal="center" vertical="center" wrapText="1"/>
    </xf>
    <xf numFmtId="0" fontId="105" fillId="0" borderId="15" xfId="6" applyFont="1" applyBorder="1" applyAlignment="1" applyProtection="1">
      <alignment horizontal="center" vertical="center" wrapText="1"/>
    </xf>
    <xf numFmtId="9" fontId="30" fillId="0" borderId="15" xfId="0" applyNumberFormat="1" applyFont="1" applyBorder="1" applyAlignment="1">
      <alignment horizontal="center" vertical="center" wrapText="1"/>
    </xf>
    <xf numFmtId="0" fontId="105" fillId="0" borderId="1" xfId="20" applyFont="1" applyFill="1" applyBorder="1" applyAlignment="1">
      <alignment horizontal="center" vertical="center" wrapText="1"/>
    </xf>
    <xf numFmtId="0" fontId="105" fillId="0" borderId="18" xfId="20" applyFont="1" applyFill="1" applyBorder="1" applyAlignment="1">
      <alignment horizontal="center" vertical="center" wrapText="1"/>
    </xf>
    <xf numFmtId="0" fontId="105" fillId="0" borderId="2" xfId="20" applyFont="1" applyFill="1" applyBorder="1" applyAlignment="1">
      <alignment horizontal="center" vertical="center" wrapText="1"/>
    </xf>
    <xf numFmtId="0" fontId="1" fillId="0" borderId="15" xfId="0" applyFont="1" applyBorder="1" applyAlignment="1">
      <alignment horizontal="center" vertical="center" wrapText="1"/>
    </xf>
    <xf numFmtId="9" fontId="1" fillId="0" borderId="6" xfId="2" applyFont="1" applyBorder="1" applyAlignment="1">
      <alignment horizontal="center" vertical="center"/>
    </xf>
    <xf numFmtId="9" fontId="1" fillId="0" borderId="17" xfId="2" applyFont="1" applyBorder="1" applyAlignment="1">
      <alignment horizontal="center" vertical="center"/>
    </xf>
    <xf numFmtId="9" fontId="1" fillId="0" borderId="8" xfId="2" applyFont="1" applyBorder="1" applyAlignment="1">
      <alignment horizontal="center" vertical="center"/>
    </xf>
    <xf numFmtId="9" fontId="1" fillId="0" borderId="109" xfId="2" applyFont="1" applyBorder="1" applyAlignment="1">
      <alignment horizontal="center" vertical="center" wrapText="1"/>
    </xf>
    <xf numFmtId="9" fontId="1" fillId="0" borderId="27" xfId="2" applyFont="1" applyBorder="1" applyAlignment="1">
      <alignment horizontal="center" vertical="center" wrapText="1"/>
    </xf>
    <xf numFmtId="9" fontId="1" fillId="0" borderId="110" xfId="2" applyFont="1" applyBorder="1" applyAlignment="1">
      <alignment horizontal="center" vertical="center" wrapText="1"/>
    </xf>
    <xf numFmtId="0" fontId="5" fillId="0" borderId="1"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2"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29" fillId="15" borderId="3" xfId="0" applyFont="1" applyFill="1" applyBorder="1" applyAlignment="1">
      <alignment horizontal="center" vertical="center"/>
    </xf>
    <xf numFmtId="0" fontId="29" fillId="15" borderId="8" xfId="0" applyFont="1" applyFill="1" applyBorder="1" applyAlignment="1">
      <alignment horizontal="center" vertical="center"/>
    </xf>
    <xf numFmtId="0" fontId="29" fillId="16" borderId="15" xfId="0" applyFont="1" applyFill="1" applyBorder="1" applyAlignment="1">
      <alignment horizontal="center" vertical="center"/>
    </xf>
    <xf numFmtId="0" fontId="29" fillId="12" borderId="15" xfId="0" applyFont="1" applyFill="1" applyBorder="1" applyAlignment="1">
      <alignment horizontal="center" vertical="center"/>
    </xf>
    <xf numFmtId="9" fontId="30" fillId="0" borderId="18" xfId="0" applyNumberFormat="1" applyFont="1" applyBorder="1" applyAlignment="1">
      <alignment horizontal="center" vertical="center" wrapText="1"/>
    </xf>
    <xf numFmtId="9" fontId="30" fillId="0" borderId="15" xfId="2" applyFont="1" applyBorder="1" applyAlignment="1">
      <alignment horizontal="center" vertical="center" wrapText="1"/>
    </xf>
    <xf numFmtId="9" fontId="30" fillId="0" borderId="1" xfId="2" applyFont="1" applyBorder="1" applyAlignment="1">
      <alignment horizontal="center" vertical="center" wrapText="1"/>
    </xf>
    <xf numFmtId="9" fontId="30" fillId="0" borderId="18" xfId="2" applyFont="1" applyBorder="1" applyAlignment="1">
      <alignment horizontal="center" vertical="center" wrapText="1"/>
    </xf>
    <xf numFmtId="9" fontId="30" fillId="0" borderId="2" xfId="2" applyFont="1" applyBorder="1" applyAlignment="1">
      <alignment horizontal="center" vertical="center" wrapText="1"/>
    </xf>
    <xf numFmtId="0" fontId="7" fillId="32" borderId="0" xfId="0" applyFont="1" applyFill="1" applyAlignment="1">
      <alignment horizontal="center" vertical="center"/>
    </xf>
    <xf numFmtId="0" fontId="28" fillId="16" borderId="14" xfId="0" applyFont="1" applyFill="1" applyBorder="1" applyAlignment="1">
      <alignment horizontal="center" vertical="center"/>
    </xf>
    <xf numFmtId="0" fontId="28" fillId="16" borderId="9" xfId="0" applyFont="1" applyFill="1" applyBorder="1" applyAlignment="1">
      <alignment horizontal="center" vertical="center"/>
    </xf>
    <xf numFmtId="0" fontId="28" fillId="16" borderId="10" xfId="0" applyFont="1" applyFill="1" applyBorder="1" applyAlignment="1">
      <alignment horizontal="center" vertical="center"/>
    </xf>
    <xf numFmtId="0" fontId="28" fillId="12" borderId="14" xfId="0" applyFont="1" applyFill="1" applyBorder="1" applyAlignment="1">
      <alignment horizontal="center" vertical="center"/>
    </xf>
    <xf numFmtId="0" fontId="28" fillId="12" borderId="9" xfId="0" applyFont="1" applyFill="1" applyBorder="1" applyAlignment="1">
      <alignment horizontal="center" vertical="center"/>
    </xf>
    <xf numFmtId="0" fontId="28" fillId="12" borderId="10" xfId="0" applyFont="1" applyFill="1" applyBorder="1" applyAlignment="1">
      <alignment horizontal="center" vertical="center"/>
    </xf>
    <xf numFmtId="0" fontId="4" fillId="15" borderId="1"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8" fillId="15" borderId="2" xfId="0" applyFont="1" applyFill="1" applyBorder="1" applyAlignment="1">
      <alignment horizontal="center" vertical="center" wrapText="1"/>
    </xf>
    <xf numFmtId="0" fontId="8" fillId="15" borderId="14" xfId="0" applyFont="1" applyFill="1" applyBorder="1" applyAlignment="1">
      <alignment horizontal="center" vertical="center" wrapText="1"/>
    </xf>
    <xf numFmtId="0" fontId="8" fillId="15" borderId="10" xfId="0" applyFont="1" applyFill="1" applyBorder="1" applyAlignment="1">
      <alignment horizontal="center" vertical="center" wrapText="1"/>
    </xf>
    <xf numFmtId="9" fontId="8" fillId="12" borderId="1" xfId="2" applyFont="1" applyFill="1" applyBorder="1" applyAlignment="1">
      <alignment horizontal="center" vertical="center" wrapText="1"/>
    </xf>
    <xf numFmtId="9" fontId="8" fillId="12" borderId="2" xfId="2"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28" fillId="15" borderId="14" xfId="0" applyFont="1" applyFill="1" applyBorder="1" applyAlignment="1">
      <alignment horizontal="center" vertical="center"/>
    </xf>
    <xf numFmtId="0" fontId="28" fillId="15" borderId="9" xfId="0" applyFont="1" applyFill="1" applyBorder="1" applyAlignment="1">
      <alignment horizontal="center" vertical="center"/>
    </xf>
    <xf numFmtId="0" fontId="28" fillId="15" borderId="10" xfId="0" applyFont="1" applyFill="1" applyBorder="1" applyAlignment="1">
      <alignment horizontal="center" vertical="center"/>
    </xf>
    <xf numFmtId="0" fontId="8" fillId="16" borderId="2" xfId="0" applyFont="1" applyFill="1" applyBorder="1" applyAlignment="1">
      <alignment horizontal="center" vertical="center" wrapText="1"/>
    </xf>
    <xf numFmtId="0" fontId="8" fillId="16" borderId="14" xfId="0" applyFont="1" applyFill="1" applyBorder="1" applyAlignment="1">
      <alignment horizontal="center" vertical="center" wrapText="1"/>
    </xf>
    <xf numFmtId="0" fontId="8" fillId="16" borderId="10"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75" fillId="0" borderId="2" xfId="0" applyFont="1" applyBorder="1" applyAlignment="1">
      <alignment horizontal="center" vertical="center" wrapText="1"/>
    </xf>
    <xf numFmtId="9" fontId="106" fillId="0" borderId="1" xfId="6" applyNumberFormat="1" applyFont="1" applyBorder="1" applyAlignment="1" applyProtection="1">
      <alignment horizontal="center" vertical="center" wrapText="1"/>
    </xf>
    <xf numFmtId="0" fontId="75" fillId="0" borderId="18" xfId="0" applyFont="1" applyBorder="1" applyAlignment="1">
      <alignment horizontal="center" vertical="center" wrapText="1"/>
    </xf>
    <xf numFmtId="9" fontId="12" fillId="0" borderId="1" xfId="0" applyNumberFormat="1" applyFont="1" applyBorder="1" applyAlignment="1">
      <alignment horizontal="center" vertical="center" wrapText="1"/>
    </xf>
    <xf numFmtId="9" fontId="12" fillId="0" borderId="18" xfId="0" applyNumberFormat="1" applyFont="1" applyBorder="1" applyAlignment="1">
      <alignment horizontal="center" vertical="center" wrapText="1"/>
    </xf>
    <xf numFmtId="9" fontId="12" fillId="0" borderId="2"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2" xfId="0" applyFont="1" applyBorder="1" applyAlignment="1">
      <alignment horizontal="center" vertical="center" wrapText="1"/>
    </xf>
    <xf numFmtId="0" fontId="38"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8" xfId="0" applyFont="1" applyBorder="1" applyAlignment="1">
      <alignment horizontal="center" vertical="center"/>
    </xf>
    <xf numFmtId="0" fontId="12" fillId="0" borderId="2" xfId="0" applyFont="1" applyBorder="1" applyAlignment="1">
      <alignment horizontal="center" vertical="center"/>
    </xf>
    <xf numFmtId="0" fontId="12" fillId="0" borderId="15" xfId="0" applyFont="1" applyBorder="1" applyAlignment="1">
      <alignment horizontal="center" vertical="center"/>
    </xf>
    <xf numFmtId="9" fontId="15" fillId="0" borderId="1" xfId="0" applyNumberFormat="1" applyFont="1" applyBorder="1" applyAlignment="1">
      <alignment horizontal="center" vertical="center" wrapText="1"/>
    </xf>
    <xf numFmtId="9" fontId="15" fillId="0" borderId="2" xfId="0" applyNumberFormat="1" applyFont="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29" fillId="15" borderId="15" xfId="0" applyFont="1" applyFill="1" applyBorder="1" applyAlignment="1">
      <alignment horizontal="center" vertical="center"/>
    </xf>
    <xf numFmtId="0" fontId="29" fillId="15" borderId="15" xfId="22" applyFont="1" applyFill="1" applyBorder="1" applyAlignment="1">
      <alignment horizontal="center" vertical="center"/>
    </xf>
    <xf numFmtId="0" fontId="29" fillId="16" borderId="15" xfId="22" applyFont="1" applyFill="1" applyBorder="1" applyAlignment="1">
      <alignment horizontal="center" vertical="center"/>
    </xf>
    <xf numFmtId="0" fontId="29" fillId="16" borderId="14" xfId="22" applyFont="1" applyFill="1" applyBorder="1" applyAlignment="1">
      <alignment horizontal="center" vertical="center"/>
    </xf>
    <xf numFmtId="0" fontId="29" fillId="12" borderId="23" xfId="22" applyFont="1" applyFill="1" applyBorder="1" applyAlignment="1">
      <alignment horizontal="center" vertical="center"/>
    </xf>
    <xf numFmtId="0" fontId="8" fillId="17" borderId="15" xfId="22" applyFont="1" applyFill="1" applyBorder="1" applyAlignment="1">
      <alignment horizontal="center" vertical="center" wrapText="1"/>
    </xf>
    <xf numFmtId="0" fontId="8" fillId="17" borderId="1" xfId="22" applyFont="1" applyFill="1" applyBorder="1" applyAlignment="1">
      <alignment horizontal="center" vertical="center" wrapText="1"/>
    </xf>
    <xf numFmtId="0" fontId="4" fillId="15" borderId="15" xfId="22" applyFont="1" applyFill="1" applyBorder="1" applyAlignment="1">
      <alignment horizontal="center" vertical="center" wrapText="1"/>
    </xf>
    <xf numFmtId="0" fontId="8" fillId="15" borderId="15" xfId="22" applyFont="1" applyFill="1" applyBorder="1" applyAlignment="1">
      <alignment horizontal="center" vertical="center" wrapText="1"/>
    </xf>
    <xf numFmtId="0" fontId="8" fillId="15" borderId="1" xfId="22" applyFont="1" applyFill="1" applyBorder="1" applyAlignment="1">
      <alignment horizontal="center" vertical="center" wrapText="1"/>
    </xf>
    <xf numFmtId="0" fontId="8" fillId="16" borderId="15" xfId="22" applyFont="1" applyFill="1" applyBorder="1" applyAlignment="1">
      <alignment horizontal="center" vertical="center" wrapText="1"/>
    </xf>
    <xf numFmtId="0" fontId="8" fillId="16" borderId="1" xfId="22" applyFont="1" applyFill="1" applyBorder="1" applyAlignment="1">
      <alignment horizontal="center" vertical="center" wrapText="1"/>
    </xf>
    <xf numFmtId="0" fontId="8" fillId="12" borderId="2" xfId="22" applyFont="1" applyFill="1" applyBorder="1" applyAlignment="1">
      <alignment horizontal="center" vertical="center" wrapText="1"/>
    </xf>
    <xf numFmtId="0" fontId="8" fillId="12" borderId="15" xfId="22" applyFont="1" applyFill="1" applyBorder="1" applyAlignment="1">
      <alignment horizontal="center" vertical="center" wrapText="1"/>
    </xf>
    <xf numFmtId="0" fontId="8" fillId="12" borderId="7" xfId="22" applyFont="1" applyFill="1" applyBorder="1" applyAlignment="1">
      <alignment horizontal="center" vertical="center" wrapText="1"/>
    </xf>
    <xf numFmtId="0" fontId="8" fillId="12" borderId="4" xfId="22" applyFont="1" applyFill="1" applyBorder="1" applyAlignment="1">
      <alignment horizontal="center" vertical="center" wrapText="1"/>
    </xf>
    <xf numFmtId="0" fontId="8" fillId="12" borderId="30" xfId="22" applyFont="1" applyFill="1" applyBorder="1" applyAlignment="1">
      <alignment horizontal="center" vertical="center" wrapText="1"/>
    </xf>
    <xf numFmtId="0" fontId="8" fillId="12" borderId="23" xfId="22" applyFont="1" applyFill="1" applyBorder="1" applyAlignment="1">
      <alignment horizontal="center" vertical="center" wrapText="1"/>
    </xf>
    <xf numFmtId="0" fontId="1" fillId="0" borderId="1" xfId="22" applyBorder="1" applyAlignment="1">
      <alignment horizontal="center" vertical="center"/>
    </xf>
    <xf numFmtId="0" fontId="1" fillId="0" borderId="18" xfId="22" applyBorder="1" applyAlignment="1">
      <alignment horizontal="center" vertical="center"/>
    </xf>
    <xf numFmtId="0" fontId="1" fillId="0" borderId="2" xfId="22" applyBorder="1" applyAlignment="1">
      <alignment horizontal="center" vertical="center"/>
    </xf>
    <xf numFmtId="0" fontId="1" fillId="0" borderId="1" xfId="22" applyBorder="1" applyAlignment="1">
      <alignment horizontal="center" vertical="center" wrapText="1"/>
    </xf>
    <xf numFmtId="0" fontId="1" fillId="0" borderId="18" xfId="22" applyBorder="1" applyAlignment="1">
      <alignment horizontal="center" vertical="center" wrapText="1"/>
    </xf>
    <xf numFmtId="0" fontId="1" fillId="0" borderId="2" xfId="22" applyBorder="1" applyAlignment="1">
      <alignment horizontal="center" vertical="center" wrapText="1"/>
    </xf>
    <xf numFmtId="0" fontId="8" fillId="17" borderId="18" xfId="22" applyFont="1" applyFill="1" applyBorder="1" applyAlignment="1">
      <alignment horizontal="center" vertical="center" wrapText="1"/>
    </xf>
    <xf numFmtId="0" fontId="8" fillId="17" borderId="2" xfId="22" applyFont="1" applyFill="1" applyBorder="1" applyAlignment="1">
      <alignment horizontal="center" vertical="center" wrapText="1"/>
    </xf>
    <xf numFmtId="0" fontId="1" fillId="17" borderId="23" xfId="22" applyFill="1" applyBorder="1" applyAlignment="1">
      <alignment horizontal="left" vertical="center" wrapText="1"/>
    </xf>
    <xf numFmtId="0" fontId="93" fillId="0" borderId="11" xfId="23" applyFill="1" applyBorder="1" applyAlignment="1">
      <alignment horizontal="left" vertical="center" wrapText="1"/>
    </xf>
    <xf numFmtId="0" fontId="93" fillId="0" borderId="31" xfId="23" applyFill="1" applyBorder="1" applyAlignment="1">
      <alignment horizontal="left" vertical="center" wrapText="1"/>
    </xf>
    <xf numFmtId="0" fontId="1" fillId="0" borderId="1" xfId="22" applyBorder="1" applyAlignment="1">
      <alignment horizontal="left" vertical="center" wrapText="1"/>
    </xf>
    <xf numFmtId="0" fontId="1" fillId="0" borderId="2" xfId="22" applyBorder="1" applyAlignment="1">
      <alignment horizontal="left" vertical="center" wrapText="1"/>
    </xf>
    <xf numFmtId="9" fontId="1" fillId="0" borderId="18" xfId="2" applyFont="1" applyFill="1" applyBorder="1" applyAlignment="1">
      <alignment horizontal="center" vertical="center"/>
    </xf>
    <xf numFmtId="9" fontId="1" fillId="0" borderId="2" xfId="2" applyFont="1" applyFill="1" applyBorder="1" applyAlignment="1">
      <alignment horizontal="center" vertical="center"/>
    </xf>
    <xf numFmtId="0" fontId="9" fillId="17" borderId="19" xfId="22" applyFont="1" applyFill="1" applyBorder="1" applyAlignment="1">
      <alignment horizontal="left" vertical="center" wrapText="1"/>
    </xf>
    <xf numFmtId="0" fontId="9" fillId="17" borderId="7" xfId="22" applyFont="1" applyFill="1" applyBorder="1" applyAlignment="1">
      <alignment horizontal="left" vertical="center" wrapText="1"/>
    </xf>
    <xf numFmtId="0" fontId="96" fillId="0" borderId="23" xfId="23" applyFont="1" applyFill="1" applyBorder="1" applyAlignment="1">
      <alignment horizontal="left" vertical="center" wrapText="1"/>
    </xf>
    <xf numFmtId="0" fontId="93" fillId="0" borderId="23" xfId="23" applyFill="1" applyBorder="1" applyAlignment="1">
      <alignment horizontal="left" vertical="center" wrapText="1"/>
    </xf>
    <xf numFmtId="0" fontId="93" fillId="0" borderId="24" xfId="23" applyFill="1" applyBorder="1" applyAlignment="1">
      <alignment horizontal="left" vertical="center" wrapText="1"/>
    </xf>
    <xf numFmtId="9" fontId="1" fillId="0" borderId="4" xfId="22" applyNumberFormat="1" applyBorder="1" applyAlignment="1">
      <alignment horizontal="center" vertical="center"/>
    </xf>
    <xf numFmtId="9" fontId="1" fillId="0" borderId="19" xfId="22" applyNumberFormat="1" applyBorder="1" applyAlignment="1">
      <alignment horizontal="center" vertical="center"/>
    </xf>
    <xf numFmtId="0" fontId="1" fillId="0" borderId="15" xfId="22" applyBorder="1" applyAlignment="1">
      <alignment horizontal="center" vertical="center"/>
    </xf>
    <xf numFmtId="0" fontId="1" fillId="0" borderId="15" xfId="22" applyBorder="1" applyAlignment="1">
      <alignment horizontal="center" vertical="center" wrapText="1"/>
    </xf>
    <xf numFmtId="0" fontId="1" fillId="0" borderId="15" xfId="22" applyBorder="1" applyAlignment="1">
      <alignment horizontal="center"/>
    </xf>
    <xf numFmtId="9" fontId="1" fillId="0" borderId="1" xfId="2" applyFont="1" applyFill="1" applyBorder="1" applyAlignment="1">
      <alignment horizontal="center" vertical="center"/>
    </xf>
    <xf numFmtId="0" fontId="9" fillId="0" borderId="4" xfId="22" applyFont="1" applyBorder="1" applyAlignment="1">
      <alignment horizontal="left" vertical="top" wrapText="1"/>
    </xf>
    <xf numFmtId="0" fontId="1" fillId="0" borderId="7" xfId="22" applyBorder="1" applyAlignment="1">
      <alignment horizontal="left" vertical="top" wrapText="1"/>
    </xf>
    <xf numFmtId="0" fontId="6" fillId="0" borderId="23" xfId="0" applyFont="1" applyBorder="1" applyAlignment="1">
      <alignment horizontal="left" vertical="center" wrapText="1"/>
    </xf>
    <xf numFmtId="0" fontId="1" fillId="0" borderId="15" xfId="22" applyBorder="1" applyAlignment="1">
      <alignment horizontal="left" vertical="center" wrapText="1"/>
    </xf>
    <xf numFmtId="9" fontId="1" fillId="0" borderId="15" xfId="2" applyFont="1" applyFill="1" applyBorder="1" applyAlignment="1">
      <alignment horizontal="center" vertical="center"/>
    </xf>
    <xf numFmtId="0" fontId="9" fillId="0" borderId="14" xfId="22" applyFont="1" applyBorder="1" applyAlignment="1">
      <alignment horizontal="left" vertical="top" wrapText="1"/>
    </xf>
    <xf numFmtId="0" fontId="1" fillId="0" borderId="4" xfId="22" applyBorder="1" applyAlignment="1">
      <alignment horizontal="left" vertical="top" wrapText="1"/>
    </xf>
    <xf numFmtId="0" fontId="8" fillId="0" borderId="30" xfId="22" applyFont="1" applyBorder="1" applyAlignment="1">
      <alignment horizontal="left" vertical="top" wrapText="1"/>
    </xf>
    <xf numFmtId="0" fontId="8" fillId="0" borderId="23" xfId="22" applyFont="1" applyBorder="1" applyAlignment="1">
      <alignment horizontal="left" vertical="top" wrapText="1"/>
    </xf>
    <xf numFmtId="0" fontId="1" fillId="0" borderId="5" xfId="22" applyBorder="1" applyAlignment="1">
      <alignment horizontal="center" vertical="center" wrapText="1"/>
    </xf>
    <xf numFmtId="0" fontId="1" fillId="0" borderId="0" xfId="22" applyAlignment="1">
      <alignment horizontal="center" vertical="center" wrapText="1"/>
    </xf>
    <xf numFmtId="0" fontId="1" fillId="0" borderId="3" xfId="22" applyBorder="1" applyAlignment="1">
      <alignment horizontal="center" vertical="center" wrapText="1"/>
    </xf>
    <xf numFmtId="9" fontId="1" fillId="0" borderId="14" xfId="2" applyFont="1" applyFill="1" applyBorder="1" applyAlignment="1">
      <alignment horizontal="center" vertical="center"/>
    </xf>
    <xf numFmtId="0" fontId="1" fillId="0" borderId="23" xfId="22" applyBorder="1" applyAlignment="1">
      <alignment horizontal="center" vertical="center" wrapText="1"/>
    </xf>
    <xf numFmtId="0" fontId="9" fillId="0" borderId="31" xfId="22" applyFont="1" applyBorder="1" applyAlignment="1">
      <alignment horizontal="left" vertical="center" wrapText="1"/>
    </xf>
    <xf numFmtId="0" fontId="1" fillId="0" borderId="31" xfId="22" applyBorder="1" applyAlignment="1">
      <alignment horizontal="left" vertical="center" wrapText="1"/>
    </xf>
    <xf numFmtId="0" fontId="9" fillId="0" borderId="18" xfId="0" applyFont="1" applyBorder="1" applyAlignment="1">
      <alignment horizontal="center" vertical="center" wrapText="1"/>
    </xf>
    <xf numFmtId="0" fontId="9"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8" xfId="0"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18" xfId="0" applyNumberFormat="1" applyFont="1" applyBorder="1" applyAlignment="1">
      <alignment horizontal="center" vertical="center" wrapText="1"/>
    </xf>
    <xf numFmtId="9" fontId="1" fillId="0" borderId="2"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8" xfId="0" applyFont="1" applyBorder="1" applyAlignment="1">
      <alignment horizontal="left" vertical="center" wrapText="1"/>
    </xf>
    <xf numFmtId="0" fontId="1" fillId="0" borderId="2" xfId="0" applyFont="1" applyBorder="1" applyAlignment="1">
      <alignment horizontal="left" vertical="center" wrapText="1"/>
    </xf>
    <xf numFmtId="0" fontId="9" fillId="0" borderId="1" xfId="0" applyFont="1" applyBorder="1" applyAlignment="1">
      <alignment horizontal="left" vertical="center" wrapText="1"/>
    </xf>
    <xf numFmtId="0" fontId="9" fillId="0" borderId="18" xfId="0" applyFont="1" applyBorder="1" applyAlignment="1">
      <alignment horizontal="left" vertical="center" wrapText="1"/>
    </xf>
    <xf numFmtId="0" fontId="9" fillId="0" borderId="2" xfId="0" applyFont="1" applyBorder="1" applyAlignment="1">
      <alignment horizontal="left" vertical="center" wrapText="1"/>
    </xf>
    <xf numFmtId="0" fontId="4" fillId="0" borderId="4"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4" xfId="0" applyFont="1" applyBorder="1" applyAlignment="1">
      <alignment horizontal="center" vertical="center" wrapText="1"/>
    </xf>
    <xf numFmtId="0" fontId="5" fillId="0" borderId="41" xfId="0" applyFont="1" applyBorder="1" applyAlignment="1">
      <alignment horizontal="center" vertical="center" wrapText="1"/>
    </xf>
    <xf numFmtId="0" fontId="8" fillId="17" borderId="14" xfId="0" applyFont="1" applyFill="1" applyBorder="1" applyAlignment="1">
      <alignment horizontal="center" vertical="center" wrapText="1"/>
    </xf>
    <xf numFmtId="0" fontId="8" fillId="17" borderId="4" xfId="0" applyFont="1" applyFill="1" applyBorder="1" applyAlignment="1">
      <alignment horizontal="center" vertical="center" wrapText="1"/>
    </xf>
    <xf numFmtId="0" fontId="1" fillId="0" borderId="1" xfId="0" applyFont="1" applyBorder="1" applyAlignment="1">
      <alignment vertical="center" wrapText="1"/>
    </xf>
    <xf numFmtId="0" fontId="1" fillId="0" borderId="18" xfId="0" applyFont="1" applyBorder="1" applyAlignment="1">
      <alignment vertical="center" wrapText="1"/>
    </xf>
    <xf numFmtId="0" fontId="1" fillId="0" borderId="2" xfId="0" applyFont="1" applyBorder="1" applyAlignment="1">
      <alignment vertical="center" wrapText="1"/>
    </xf>
    <xf numFmtId="0" fontId="28" fillId="15" borderId="15" xfId="0" applyFont="1" applyFill="1" applyBorder="1" applyAlignment="1">
      <alignment horizontal="center" vertical="center"/>
    </xf>
    <xf numFmtId="0" fontId="9" fillId="0" borderId="1"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8" fillId="24" borderId="18" xfId="0" applyFont="1" applyFill="1" applyBorder="1" applyAlignment="1">
      <alignment horizontal="center" vertical="center" wrapText="1"/>
    </xf>
    <xf numFmtId="0" fontId="8" fillId="24" borderId="2" xfId="0" applyFont="1" applyFill="1" applyBorder="1" applyAlignment="1">
      <alignment horizontal="center" vertical="center" wrapText="1"/>
    </xf>
    <xf numFmtId="0" fontId="8" fillId="25" borderId="18" xfId="0" applyFont="1" applyFill="1" applyBorder="1" applyAlignment="1">
      <alignment horizontal="center" vertical="center" wrapText="1"/>
    </xf>
    <xf numFmtId="0" fontId="8" fillId="25" borderId="2" xfId="0" applyFont="1" applyFill="1" applyBorder="1" applyAlignment="1">
      <alignment horizontal="center" vertical="center" wrapText="1"/>
    </xf>
    <xf numFmtId="0" fontId="9" fillId="0" borderId="15" xfId="0" applyFont="1" applyBorder="1" applyAlignment="1">
      <alignment horizontal="center" vertical="center"/>
    </xf>
    <xf numFmtId="0" fontId="9" fillId="0" borderId="15" xfId="0" applyFont="1" applyBorder="1" applyAlignment="1">
      <alignment horizontal="center" vertical="center" wrapText="1"/>
    </xf>
    <xf numFmtId="0" fontId="39" fillId="24" borderId="3" xfId="0" applyFont="1" applyFill="1" applyBorder="1" applyAlignment="1">
      <alignment vertical="center"/>
    </xf>
    <xf numFmtId="0" fontId="39" fillId="24" borderId="56" xfId="0" applyFont="1" applyFill="1" applyBorder="1" applyAlignment="1">
      <alignment vertical="center"/>
    </xf>
    <xf numFmtId="0" fontId="39" fillId="25" borderId="9" xfId="0" applyFont="1" applyFill="1" applyBorder="1" applyAlignment="1">
      <alignment vertical="center"/>
    </xf>
    <xf numFmtId="0" fontId="39" fillId="25" borderId="10" xfId="0" applyFont="1" applyFill="1" applyBorder="1" applyAlignment="1">
      <alignment vertical="center"/>
    </xf>
    <xf numFmtId="0" fontId="39" fillId="26" borderId="9" xfId="0" applyFont="1" applyFill="1" applyBorder="1" applyAlignment="1">
      <alignment vertical="center"/>
    </xf>
    <xf numFmtId="0" fontId="39" fillId="26" borderId="10" xfId="0" applyFont="1" applyFill="1" applyBorder="1" applyAlignment="1">
      <alignment vertical="center"/>
    </xf>
    <xf numFmtId="9" fontId="9" fillId="0" borderId="1" xfId="0" applyNumberFormat="1" applyFont="1" applyBorder="1" applyAlignment="1">
      <alignment horizontal="center" vertical="center"/>
    </xf>
    <xf numFmtId="9" fontId="9" fillId="0" borderId="18" xfId="0" applyNumberFormat="1" applyFont="1" applyBorder="1" applyAlignment="1">
      <alignment horizontal="center" vertical="center"/>
    </xf>
    <xf numFmtId="9" fontId="9" fillId="0" borderId="2" xfId="0" applyNumberFormat="1" applyFont="1" applyBorder="1" applyAlignment="1">
      <alignment horizontal="center" vertical="center"/>
    </xf>
    <xf numFmtId="0" fontId="23" fillId="0" borderId="1" xfId="20" applyFill="1" applyBorder="1" applyAlignment="1">
      <alignment horizontal="center" vertical="center" wrapText="1"/>
    </xf>
    <xf numFmtId="0" fontId="23" fillId="0" borderId="18" xfId="20" applyFill="1" applyBorder="1" applyAlignment="1">
      <alignment horizontal="center" vertical="center" wrapText="1"/>
    </xf>
    <xf numFmtId="0" fontId="23" fillId="0" borderId="2" xfId="20" applyFill="1" applyBorder="1" applyAlignment="1">
      <alignment horizontal="center" vertical="center" wrapText="1"/>
    </xf>
    <xf numFmtId="0" fontId="8" fillId="26" borderId="18" xfId="0" applyFont="1" applyFill="1" applyBorder="1" applyAlignment="1">
      <alignment horizontal="center" vertical="center" wrapText="1"/>
    </xf>
    <xf numFmtId="0" fontId="8" fillId="26" borderId="2" xfId="0" applyFont="1" applyFill="1" applyBorder="1" applyAlignment="1">
      <alignment horizontal="center" vertical="center" wrapText="1"/>
    </xf>
    <xf numFmtId="0" fontId="8" fillId="25" borderId="9" xfId="0" applyFont="1" applyFill="1" applyBorder="1" applyAlignment="1">
      <alignment horizontal="center" vertical="center" wrapText="1"/>
    </xf>
    <xf numFmtId="0" fontId="8" fillId="25" borderId="10" xfId="0"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2" xfId="0" applyFont="1" applyFill="1" applyBorder="1" applyAlignment="1">
      <alignment vertical="center" wrapText="1"/>
    </xf>
    <xf numFmtId="0" fontId="8" fillId="24" borderId="9"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8" fillId="18" borderId="2" xfId="0" applyFont="1" applyFill="1" applyBorder="1" applyAlignment="1">
      <alignment horizontal="center" vertical="center" wrapText="1"/>
    </xf>
    <xf numFmtId="0" fontId="30" fillId="18" borderId="15" xfId="0" applyFont="1" applyFill="1" applyBorder="1" applyAlignment="1">
      <alignment horizontal="center" vertical="center" wrapText="1"/>
    </xf>
    <xf numFmtId="0" fontId="39" fillId="26" borderId="9" xfId="0" applyFont="1" applyFill="1" applyBorder="1"/>
    <xf numFmtId="0" fontId="39" fillId="26" borderId="10" xfId="0" applyFont="1" applyFill="1" applyBorder="1"/>
    <xf numFmtId="0" fontId="39" fillId="24" borderId="15" xfId="0" applyFont="1" applyFill="1" applyBorder="1"/>
    <xf numFmtId="0" fontId="39" fillId="25" borderId="9" xfId="0" applyFont="1" applyFill="1" applyBorder="1"/>
    <xf numFmtId="0" fontId="39" fillId="25" borderId="10" xfId="0" applyFont="1" applyFill="1" applyBorder="1"/>
    <xf numFmtId="0" fontId="9" fillId="0" borderId="12" xfId="0" applyFont="1" applyBorder="1" applyAlignment="1">
      <alignment horizontal="center" vertical="center"/>
    </xf>
    <xf numFmtId="0" fontId="9" fillId="0" borderId="30" xfId="0" applyFont="1" applyBorder="1" applyAlignment="1">
      <alignment horizontal="center" vertical="center"/>
    </xf>
    <xf numFmtId="0" fontId="9" fillId="0" borderId="12" xfId="0" applyFont="1" applyBorder="1" applyAlignment="1">
      <alignment horizontal="center" vertical="center" wrapText="1"/>
    </xf>
    <xf numFmtId="0" fontId="9" fillId="0" borderId="30" xfId="0" applyFont="1" applyBorder="1" applyAlignment="1">
      <alignment horizontal="center" vertical="center" wrapText="1"/>
    </xf>
    <xf numFmtId="0" fontId="9" fillId="18" borderId="137" xfId="20" applyFont="1" applyFill="1" applyBorder="1" applyAlignment="1">
      <alignment horizontal="center" vertical="center" wrapText="1"/>
    </xf>
    <xf numFmtId="0" fontId="9" fillId="18" borderId="19" xfId="20" applyFont="1" applyFill="1" applyBorder="1" applyAlignment="1">
      <alignment horizontal="center" vertical="center" wrapText="1"/>
    </xf>
    <xf numFmtId="0" fontId="9" fillId="18" borderId="108" xfId="20" applyFont="1" applyFill="1" applyBorder="1" applyAlignment="1">
      <alignment horizontal="center" vertical="center" wrapText="1"/>
    </xf>
    <xf numFmtId="0" fontId="9" fillId="18" borderId="1" xfId="0" applyFont="1" applyFill="1" applyBorder="1" applyAlignment="1">
      <alignment horizontal="left" vertical="center" wrapText="1"/>
    </xf>
    <xf numFmtId="0" fontId="9" fillId="18" borderId="2" xfId="0" applyFont="1" applyFill="1" applyBorder="1" applyAlignment="1">
      <alignment horizontal="left" vertical="center" wrapText="1"/>
    </xf>
    <xf numFmtId="0" fontId="9" fillId="18" borderId="4" xfId="0" applyFont="1" applyFill="1" applyBorder="1" applyAlignment="1">
      <alignment horizontal="center" vertical="center"/>
    </xf>
    <xf numFmtId="0" fontId="9" fillId="18" borderId="7" xfId="0" applyFont="1" applyFill="1" applyBorder="1" applyAlignment="1">
      <alignment horizontal="center" vertical="center"/>
    </xf>
    <xf numFmtId="0" fontId="9" fillId="18" borderId="23" xfId="0" applyFont="1" applyFill="1" applyBorder="1" applyAlignment="1">
      <alignment horizontal="center" vertical="center"/>
    </xf>
    <xf numFmtId="0" fontId="9" fillId="18" borderId="23" xfId="0" applyFont="1" applyFill="1" applyBorder="1" applyAlignment="1">
      <alignment horizontal="center" vertical="center" wrapText="1"/>
    </xf>
    <xf numFmtId="9" fontId="9" fillId="18" borderId="6" xfId="0" applyNumberFormat="1" applyFont="1" applyFill="1" applyBorder="1" applyAlignment="1">
      <alignment horizontal="center" vertical="center" wrapText="1"/>
    </xf>
    <xf numFmtId="9" fontId="9" fillId="18" borderId="17" xfId="0" applyNumberFormat="1"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18" borderId="18" xfId="0" applyFont="1" applyFill="1" applyBorder="1" applyAlignment="1">
      <alignment horizontal="center" vertical="center" wrapText="1"/>
    </xf>
    <xf numFmtId="0" fontId="5" fillId="0" borderId="0" xfId="20" applyFont="1" applyBorder="1" applyAlignment="1">
      <alignment horizontal="center" vertical="center" wrapText="1"/>
    </xf>
    <xf numFmtId="0" fontId="5" fillId="0" borderId="3" xfId="20" applyFont="1" applyBorder="1" applyAlignment="1">
      <alignment horizontal="center" vertical="center" wrapText="1"/>
    </xf>
    <xf numFmtId="0" fontId="9" fillId="18" borderId="12" xfId="0" applyFont="1" applyFill="1" applyBorder="1" applyAlignment="1">
      <alignment horizontal="center" vertical="center" wrapText="1"/>
    </xf>
    <xf numFmtId="0" fontId="9" fillId="18" borderId="16" xfId="0" applyFont="1" applyFill="1" applyBorder="1" applyAlignment="1">
      <alignment horizontal="center" vertical="center" wrapText="1"/>
    </xf>
    <xf numFmtId="9" fontId="9" fillId="18" borderId="8" xfId="0" applyNumberFormat="1"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8" borderId="18" xfId="0" applyFont="1" applyFill="1" applyBorder="1" applyAlignment="1">
      <alignment horizontal="center" vertical="center"/>
    </xf>
    <xf numFmtId="0" fontId="5" fillId="18" borderId="18" xfId="0" applyFont="1" applyFill="1" applyBorder="1" applyAlignment="1">
      <alignment horizontal="center" vertical="center" wrapText="1"/>
    </xf>
    <xf numFmtId="0" fontId="9" fillId="18" borderId="21" xfId="0" applyFont="1" applyFill="1" applyBorder="1" applyAlignment="1">
      <alignment horizontal="center" vertical="center" wrapText="1"/>
    </xf>
    <xf numFmtId="9" fontId="9" fillId="18" borderId="1" xfId="0" applyNumberFormat="1" applyFont="1" applyFill="1" applyBorder="1" applyAlignment="1">
      <alignment horizontal="center" vertical="center" wrapText="1"/>
    </xf>
    <xf numFmtId="9" fontId="9" fillId="18" borderId="18" xfId="0" applyNumberFormat="1" applyFont="1" applyFill="1" applyBorder="1" applyAlignment="1">
      <alignment horizontal="center" vertical="center" wrapText="1"/>
    </xf>
    <xf numFmtId="9" fontId="9" fillId="18" borderId="2" xfId="0" applyNumberFormat="1" applyFont="1" applyFill="1" applyBorder="1" applyAlignment="1">
      <alignment horizontal="center" vertical="center" wrapText="1"/>
    </xf>
    <xf numFmtId="0" fontId="9" fillId="18" borderId="28" xfId="20" applyFont="1" applyFill="1" applyBorder="1" applyAlignment="1">
      <alignment horizontal="center" vertical="center" wrapText="1"/>
    </xf>
    <xf numFmtId="0" fontId="9" fillId="18" borderId="45" xfId="20" applyFont="1" applyFill="1" applyBorder="1" applyAlignment="1">
      <alignment horizontal="center" vertical="center" wrapText="1"/>
    </xf>
    <xf numFmtId="0" fontId="9" fillId="18" borderId="69" xfId="20" applyFont="1" applyFill="1" applyBorder="1" applyAlignment="1">
      <alignment horizontal="center" vertical="center" wrapText="1"/>
    </xf>
    <xf numFmtId="0" fontId="9" fillId="18" borderId="27" xfId="0" applyFont="1" applyFill="1" applyBorder="1" applyAlignment="1">
      <alignment horizontal="center" vertical="center" wrapText="1"/>
    </xf>
    <xf numFmtId="0" fontId="9" fillId="18" borderId="136" xfId="0" applyFont="1" applyFill="1" applyBorder="1" applyAlignment="1">
      <alignment horizontal="center" vertical="center" wrapText="1"/>
    </xf>
    <xf numFmtId="0" fontId="9" fillId="18" borderId="26" xfId="0" applyFont="1" applyFill="1" applyBorder="1" applyAlignment="1">
      <alignment horizontal="center" vertical="center"/>
    </xf>
    <xf numFmtId="0" fontId="9" fillId="18" borderId="43" xfId="0" applyFont="1" applyFill="1" applyBorder="1" applyAlignment="1">
      <alignment horizontal="center" vertical="center"/>
    </xf>
    <xf numFmtId="0" fontId="9" fillId="18" borderId="58" xfId="0" applyFont="1" applyFill="1" applyBorder="1" applyAlignment="1">
      <alignment horizontal="center" vertical="center"/>
    </xf>
    <xf numFmtId="0" fontId="9" fillId="18" borderId="44" xfId="0" applyFont="1" applyFill="1" applyBorder="1" applyAlignment="1">
      <alignment horizontal="center" vertical="center"/>
    </xf>
    <xf numFmtId="0" fontId="9" fillId="18" borderId="24" xfId="0" applyFont="1" applyFill="1" applyBorder="1" applyAlignment="1">
      <alignment horizontal="center" vertical="center"/>
    </xf>
    <xf numFmtId="0" fontId="9" fillId="18" borderId="12" xfId="0" applyFont="1" applyFill="1" applyBorder="1" applyAlignment="1">
      <alignment horizontal="center" vertical="center"/>
    </xf>
    <xf numFmtId="0" fontId="9" fillId="18" borderId="17"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0" borderId="24" xfId="0" applyFont="1" applyBorder="1" applyAlignment="1">
      <alignment horizontal="center" vertical="center"/>
    </xf>
    <xf numFmtId="0" fontId="9" fillId="0" borderId="24" xfId="0" applyFont="1" applyBorder="1" applyAlignment="1">
      <alignment horizontal="center" vertical="center" wrapText="1"/>
    </xf>
    <xf numFmtId="0" fontId="9" fillId="18" borderId="24" xfId="0" applyFont="1" applyFill="1" applyBorder="1" applyAlignment="1">
      <alignment horizontal="center" vertical="center" wrapText="1"/>
    </xf>
    <xf numFmtId="0" fontId="9" fillId="18" borderId="30" xfId="0" applyFont="1" applyFill="1" applyBorder="1" applyAlignment="1">
      <alignment horizontal="center" vertical="center" wrapText="1"/>
    </xf>
    <xf numFmtId="0" fontId="5" fillId="0" borderId="0" xfId="0" applyFont="1" applyAlignment="1">
      <alignment horizontal="center" vertical="center" wrapText="1"/>
    </xf>
    <xf numFmtId="0" fontId="9" fillId="0" borderId="26" xfId="0" applyFont="1" applyBorder="1" applyAlignment="1">
      <alignment horizontal="center" vertical="center"/>
    </xf>
    <xf numFmtId="0" fontId="9" fillId="0" borderId="16" xfId="0" applyFont="1" applyBorder="1" applyAlignment="1">
      <alignment horizontal="center" vertical="center"/>
    </xf>
    <xf numFmtId="0" fontId="9" fillId="0" borderId="27" xfId="0" applyFont="1" applyBorder="1" applyAlignment="1">
      <alignment horizontal="center" vertical="center" wrapText="1"/>
    </xf>
    <xf numFmtId="0" fontId="39" fillId="24" borderId="14" xfId="0" applyFont="1" applyFill="1" applyBorder="1" applyAlignment="1">
      <alignment horizontal="center" vertical="center"/>
    </xf>
    <xf numFmtId="0" fontId="39" fillId="24" borderId="9" xfId="0" applyFont="1" applyFill="1" applyBorder="1" applyAlignment="1">
      <alignment horizontal="center" vertical="center"/>
    </xf>
    <xf numFmtId="0" fontId="39" fillId="24" borderId="10" xfId="0" applyFont="1" applyFill="1" applyBorder="1" applyAlignment="1">
      <alignment horizontal="center" vertical="center"/>
    </xf>
    <xf numFmtId="0" fontId="39" fillId="25" borderId="9" xfId="0" applyFont="1" applyFill="1" applyBorder="1" applyAlignment="1">
      <alignment horizontal="center" vertical="center"/>
    </xf>
    <xf numFmtId="0" fontId="39" fillId="25" borderId="10" xfId="0" applyFont="1" applyFill="1" applyBorder="1" applyAlignment="1">
      <alignment horizontal="center" vertical="center"/>
    </xf>
    <xf numFmtId="0" fontId="39" fillId="26" borderId="9" xfId="0" applyFont="1" applyFill="1" applyBorder="1" applyAlignment="1">
      <alignment horizontal="center" vertical="center"/>
    </xf>
    <xf numFmtId="0" fontId="39" fillId="26" borderId="10" xfId="0" applyFont="1" applyFill="1" applyBorder="1" applyAlignment="1">
      <alignment horizontal="center" vertical="center"/>
    </xf>
    <xf numFmtId="0" fontId="8" fillId="24" borderId="1" xfId="0" applyFont="1" applyFill="1" applyBorder="1" applyAlignment="1">
      <alignment horizontal="center" vertical="center" wrapText="1"/>
    </xf>
    <xf numFmtId="0" fontId="8" fillId="0" borderId="15" xfId="0" applyFont="1" applyBorder="1" applyAlignment="1">
      <alignment horizontal="center" vertical="center"/>
    </xf>
    <xf numFmtId="0" fontId="40" fillId="0" borderId="15" xfId="0" applyFont="1" applyBorder="1" applyAlignment="1">
      <alignment horizontal="center" vertical="center" wrapText="1"/>
    </xf>
    <xf numFmtId="0" fontId="8" fillId="0" borderId="18" xfId="0" applyFont="1" applyBorder="1" applyAlignment="1">
      <alignment horizontal="center" vertical="center"/>
    </xf>
    <xf numFmtId="0" fontId="8" fillId="0" borderId="2" xfId="0" applyFont="1" applyBorder="1" applyAlignment="1">
      <alignment horizontal="center" vertical="center"/>
    </xf>
    <xf numFmtId="0" fontId="40" fillId="0" borderId="18" xfId="0" applyFont="1" applyBorder="1" applyAlignment="1">
      <alignment horizontal="center" vertical="center" wrapText="1"/>
    </xf>
    <xf numFmtId="0" fontId="40" fillId="0" borderId="2" xfId="0" applyFont="1" applyBorder="1" applyAlignment="1">
      <alignment horizontal="center" vertical="center" wrapText="1"/>
    </xf>
    <xf numFmtId="0" fontId="9" fillId="0" borderId="21" xfId="0" applyFont="1" applyBorder="1" applyAlignment="1">
      <alignment horizontal="center" vertical="center"/>
    </xf>
    <xf numFmtId="0" fontId="9" fillId="0" borderId="1" xfId="0" applyFont="1" applyBorder="1" applyAlignment="1">
      <alignment vertical="center" wrapText="1"/>
    </xf>
    <xf numFmtId="0" fontId="9" fillId="0" borderId="21" xfId="0" applyFont="1" applyBorder="1" applyAlignment="1">
      <alignment vertical="center" wrapText="1"/>
    </xf>
    <xf numFmtId="0" fontId="9" fillId="0" borderId="1" xfId="0" applyFont="1" applyBorder="1" applyAlignment="1">
      <alignment vertical="center"/>
    </xf>
    <xf numFmtId="0" fontId="9" fillId="0" borderId="21" xfId="0" applyFont="1" applyBorder="1" applyAlignment="1">
      <alignment vertical="center"/>
    </xf>
    <xf numFmtId="0" fontId="1" fillId="0" borderId="41" xfId="0" applyFont="1" applyBorder="1" applyAlignment="1">
      <alignment horizontal="center" vertical="center" wrapText="1"/>
    </xf>
    <xf numFmtId="9" fontId="21" fillId="0" borderId="15" xfId="0" applyNumberFormat="1" applyFont="1" applyBorder="1" applyAlignment="1">
      <alignment horizontal="center" vertical="center"/>
    </xf>
    <xf numFmtId="9" fontId="1" fillId="0" borderId="1" xfId="0" applyNumberFormat="1" applyFont="1" applyBorder="1" applyAlignment="1">
      <alignment horizontal="center" vertical="center"/>
    </xf>
    <xf numFmtId="9" fontId="1" fillId="0" borderId="18" xfId="0" applyNumberFormat="1" applyFont="1" applyBorder="1" applyAlignment="1">
      <alignment horizontal="center" vertical="center"/>
    </xf>
    <xf numFmtId="0" fontId="1" fillId="0" borderId="34"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8" xfId="0" applyFont="1" applyBorder="1" applyAlignment="1">
      <alignment horizontal="center" vertical="center" wrapText="1"/>
    </xf>
    <xf numFmtId="0" fontId="1" fillId="23" borderId="1" xfId="0" applyFont="1" applyFill="1" applyBorder="1" applyAlignment="1">
      <alignment horizontal="center" vertical="center" wrapText="1"/>
    </xf>
    <xf numFmtId="0" fontId="1" fillId="23" borderId="18" xfId="0" applyFont="1" applyFill="1" applyBorder="1" applyAlignment="1">
      <alignment horizontal="center" vertical="center" wrapText="1"/>
    </xf>
    <xf numFmtId="0" fontId="23" fillId="0" borderId="1" xfId="6" applyFont="1" applyBorder="1" applyAlignment="1" applyProtection="1">
      <alignment horizontal="center" vertical="center" wrapText="1"/>
    </xf>
    <xf numFmtId="0" fontId="23" fillId="0" borderId="18" xfId="6" applyFont="1" applyBorder="1" applyAlignment="1" applyProtection="1">
      <alignment horizontal="center" vertical="center" wrapText="1"/>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center" vertical="center"/>
    </xf>
    <xf numFmtId="0" fontId="1" fillId="0" borderId="22" xfId="0" applyFont="1" applyBorder="1" applyAlignment="1">
      <alignment horizontal="center" vertical="center" wrapText="1"/>
    </xf>
    <xf numFmtId="0" fontId="1" fillId="0" borderId="40" xfId="0" applyFont="1" applyBorder="1" applyAlignment="1">
      <alignment horizontal="center" vertical="center" wrapText="1"/>
    </xf>
    <xf numFmtId="0" fontId="1" fillId="23" borderId="15" xfId="0" applyFont="1" applyFill="1" applyBorder="1" applyAlignment="1">
      <alignment horizontal="center" vertical="center" wrapText="1"/>
    </xf>
    <xf numFmtId="9" fontId="1" fillId="0" borderId="15" xfId="0" applyNumberFormat="1" applyFont="1" applyBorder="1" applyAlignment="1">
      <alignment horizontal="center" vertical="center"/>
    </xf>
    <xf numFmtId="9" fontId="1" fillId="0" borderId="2" xfId="0" applyNumberFormat="1" applyFont="1" applyBorder="1" applyAlignment="1">
      <alignment horizontal="center" vertical="center"/>
    </xf>
    <xf numFmtId="0" fontId="1" fillId="23" borderId="33" xfId="0" applyFont="1" applyFill="1" applyBorder="1" applyAlignment="1">
      <alignment horizontal="center" vertical="center" wrapText="1"/>
    </xf>
    <xf numFmtId="0" fontId="1" fillId="23" borderId="2" xfId="0" applyFont="1" applyFill="1" applyBorder="1" applyAlignment="1">
      <alignment horizontal="center" vertical="center" wrapText="1"/>
    </xf>
    <xf numFmtId="9" fontId="1" fillId="0" borderId="33" xfId="0" applyNumberFormat="1" applyFont="1" applyBorder="1" applyAlignment="1">
      <alignment horizontal="center" vertical="center"/>
    </xf>
    <xf numFmtId="0" fontId="5" fillId="0" borderId="33" xfId="6" applyFont="1" applyFill="1" applyBorder="1" applyAlignment="1" applyProtection="1">
      <alignment horizontal="center" vertical="center" wrapText="1"/>
    </xf>
    <xf numFmtId="9" fontId="9" fillId="0" borderId="15" xfId="0" applyNumberFormat="1" applyFont="1" applyBorder="1" applyAlignment="1">
      <alignment horizontal="center" vertical="center"/>
    </xf>
    <xf numFmtId="0" fontId="9" fillId="23" borderId="15" xfId="0" applyFont="1" applyFill="1" applyBorder="1" applyAlignment="1">
      <alignment horizontal="center" vertical="center" wrapText="1"/>
    </xf>
    <xf numFmtId="0" fontId="1" fillId="0" borderId="15" xfId="0" applyFont="1" applyBorder="1" applyAlignment="1">
      <alignment horizontal="center"/>
    </xf>
    <xf numFmtId="0" fontId="5" fillId="19" borderId="15" xfId="0" applyFont="1" applyFill="1" applyBorder="1" applyAlignment="1">
      <alignment horizontal="center" vertical="center" wrapText="1"/>
    </xf>
    <xf numFmtId="0" fontId="8" fillId="16" borderId="15" xfId="0" applyFont="1" applyFill="1" applyBorder="1" applyAlignment="1">
      <alignment horizontal="left" vertical="center" wrapText="1"/>
    </xf>
    <xf numFmtId="0" fontId="8" fillId="16"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2" xfId="0" applyFont="1" applyBorder="1" applyAlignment="1">
      <alignment horizontal="left" vertical="center"/>
    </xf>
    <xf numFmtId="0" fontId="1" fillId="0" borderId="1" xfId="0" applyFont="1" applyBorder="1" applyAlignment="1">
      <alignment horizontal="justify" vertical="center" wrapText="1"/>
    </xf>
    <xf numFmtId="0" fontId="1" fillId="0" borderId="2" xfId="0" applyFont="1" applyBorder="1" applyAlignment="1">
      <alignment horizontal="justify" vertical="center" wrapText="1"/>
    </xf>
    <xf numFmtId="0" fontId="38" fillId="0" borderId="18" xfId="0" applyFont="1" applyBorder="1" applyAlignment="1">
      <alignment horizontal="center" vertical="center"/>
    </xf>
    <xf numFmtId="0" fontId="38" fillId="0" borderId="21" xfId="0" applyFont="1" applyBorder="1" applyAlignment="1">
      <alignment horizontal="center" vertical="center"/>
    </xf>
    <xf numFmtId="0" fontId="38" fillId="0" borderId="18" xfId="0" applyFont="1" applyBorder="1"/>
    <xf numFmtId="0" fontId="38" fillId="0" borderId="21" xfId="0" applyFont="1" applyBorder="1"/>
    <xf numFmtId="0" fontId="9" fillId="0" borderId="18" xfId="0" applyFont="1" applyBorder="1" applyAlignment="1">
      <alignment vertical="center" wrapText="1"/>
    </xf>
    <xf numFmtId="0" fontId="9" fillId="0" borderId="1" xfId="0" applyFont="1" applyBorder="1"/>
    <xf numFmtId="0" fontId="9" fillId="0" borderId="18" xfId="0" applyFont="1" applyBorder="1"/>
    <xf numFmtId="0" fontId="9" fillId="0" borderId="2" xfId="0" applyFont="1" applyBorder="1"/>
    <xf numFmtId="0" fontId="9" fillId="0" borderId="21" xfId="0" applyFont="1" applyBorder="1"/>
    <xf numFmtId="0" fontId="9" fillId="0" borderId="2" xfId="0" applyFont="1" applyBorder="1" applyAlignment="1">
      <alignment vertical="center" wrapText="1"/>
    </xf>
    <xf numFmtId="0" fontId="5" fillId="0" borderId="21" xfId="0" applyFont="1" applyBorder="1" applyAlignment="1">
      <alignment horizontal="center" vertical="center" wrapText="1"/>
    </xf>
    <xf numFmtId="9" fontId="38" fillId="0" borderId="18" xfId="0" applyNumberFormat="1" applyFont="1" applyBorder="1" applyAlignment="1">
      <alignment horizontal="center" vertical="center"/>
    </xf>
    <xf numFmtId="0" fontId="39" fillId="24" borderId="3" xfId="0" applyFont="1" applyFill="1" applyBorder="1" applyAlignment="1">
      <alignment horizontal="center" vertical="center"/>
    </xf>
    <xf numFmtId="0" fontId="39" fillId="24" borderId="56" xfId="0" applyFont="1" applyFill="1" applyBorder="1" applyAlignment="1">
      <alignment horizontal="center" vertical="center"/>
    </xf>
    <xf numFmtId="0" fontId="5" fillId="0" borderId="1" xfId="0" applyFont="1" applyBorder="1" applyAlignment="1">
      <alignment vertical="center" wrapText="1"/>
    </xf>
    <xf numFmtId="0" fontId="5" fillId="0" borderId="21" xfId="0" applyFont="1" applyBorder="1" applyAlignment="1">
      <alignment vertical="center" wrapText="1"/>
    </xf>
    <xf numFmtId="0" fontId="9" fillId="0" borderId="1" xfId="0" applyFont="1" applyBorder="1" applyAlignment="1">
      <alignment wrapText="1"/>
    </xf>
    <xf numFmtId="0" fontId="9" fillId="0" borderId="21" xfId="0" applyFont="1" applyBorder="1" applyAlignment="1">
      <alignment wrapText="1"/>
    </xf>
    <xf numFmtId="0" fontId="5" fillId="0" borderId="18" xfId="0" applyFont="1" applyBorder="1" applyAlignment="1">
      <alignment vertical="center" wrapText="1"/>
    </xf>
    <xf numFmtId="0" fontId="8" fillId="17" borderId="15" xfId="0" applyFont="1" applyFill="1" applyBorder="1" applyAlignment="1">
      <alignment horizontal="center" vertical="center"/>
    </xf>
    <xf numFmtId="0" fontId="8" fillId="17" borderId="1" xfId="0" applyFont="1" applyFill="1" applyBorder="1" applyAlignment="1">
      <alignment horizontal="center" vertical="center"/>
    </xf>
    <xf numFmtId="0" fontId="9" fillId="18" borderId="18" xfId="0" applyFont="1" applyFill="1" applyBorder="1" applyAlignment="1">
      <alignment vertical="center" wrapText="1"/>
    </xf>
    <xf numFmtId="0" fontId="9" fillId="18" borderId="21" xfId="0" applyFont="1" applyFill="1" applyBorder="1" applyAlignment="1">
      <alignment vertical="center" wrapText="1"/>
    </xf>
    <xf numFmtId="0" fontId="9" fillId="18" borderId="2" xfId="0" applyFont="1" applyFill="1" applyBorder="1" applyAlignment="1">
      <alignment vertical="center" wrapText="1"/>
    </xf>
    <xf numFmtId="0" fontId="9" fillId="18" borderId="1" xfId="0" applyFont="1" applyFill="1" applyBorder="1" applyAlignment="1">
      <alignment vertical="center" wrapText="1"/>
    </xf>
    <xf numFmtId="0" fontId="9" fillId="18" borderId="108" xfId="0" applyFont="1" applyFill="1" applyBorder="1" applyAlignment="1">
      <alignment vertical="center" wrapText="1"/>
    </xf>
    <xf numFmtId="0" fontId="5" fillId="18" borderId="18" xfId="0" applyFont="1" applyFill="1" applyBorder="1" applyAlignment="1">
      <alignment vertical="center" wrapText="1"/>
    </xf>
    <xf numFmtId="0" fontId="5" fillId="18" borderId="21" xfId="0" applyFont="1" applyFill="1" applyBorder="1" applyAlignment="1">
      <alignment vertical="center" wrapText="1"/>
    </xf>
    <xf numFmtId="0" fontId="8" fillId="26" borderId="9" xfId="0" applyFont="1" applyFill="1" applyBorder="1" applyAlignment="1">
      <alignment horizontal="center" vertical="center" wrapText="1"/>
    </xf>
    <xf numFmtId="0" fontId="8" fillId="26" borderId="55"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8" fillId="26" borderId="21" xfId="0" applyFont="1" applyFill="1" applyBorder="1" applyAlignment="1">
      <alignment horizontal="center" vertical="center" wrapText="1"/>
    </xf>
    <xf numFmtId="0" fontId="5" fillId="18" borderId="2" xfId="0" applyFont="1" applyFill="1" applyBorder="1" applyAlignment="1">
      <alignment vertical="center" wrapText="1"/>
    </xf>
    <xf numFmtId="0" fontId="8" fillId="25" borderId="21" xfId="0" applyFont="1" applyFill="1" applyBorder="1" applyAlignment="1">
      <alignment horizontal="center" vertical="center" wrapText="1"/>
    </xf>
    <xf numFmtId="0" fontId="8" fillId="25" borderId="55" xfId="0" applyFont="1" applyFill="1" applyBorder="1" applyAlignment="1">
      <alignment horizontal="center" vertical="center" wrapText="1"/>
    </xf>
    <xf numFmtId="0" fontId="8" fillId="18" borderId="21" xfId="0" applyFont="1" applyFill="1" applyBorder="1" applyAlignment="1">
      <alignment horizontal="center" vertical="center" wrapText="1"/>
    </xf>
    <xf numFmtId="0" fontId="8" fillId="18" borderId="4" xfId="0" applyFont="1" applyFill="1" applyBorder="1" applyAlignment="1">
      <alignment horizontal="center" vertical="center" wrapText="1"/>
    </xf>
    <xf numFmtId="0" fontId="8" fillId="18" borderId="108" xfId="0" applyFont="1" applyFill="1" applyBorder="1" applyAlignment="1">
      <alignment horizontal="center" vertical="center" wrapText="1"/>
    </xf>
    <xf numFmtId="0" fontId="42" fillId="24" borderId="18" xfId="0" applyFont="1" applyFill="1" applyBorder="1" applyAlignment="1">
      <alignment horizontal="center" vertical="center" wrapText="1"/>
    </xf>
    <xf numFmtId="0" fontId="42" fillId="24" borderId="21" xfId="0" applyFont="1" applyFill="1" applyBorder="1" applyAlignment="1">
      <alignment horizontal="center" vertical="center" wrapText="1"/>
    </xf>
    <xf numFmtId="9" fontId="5" fillId="18" borderId="18" xfId="0" applyNumberFormat="1" applyFont="1" applyFill="1" applyBorder="1" applyAlignment="1">
      <alignment horizontal="center" vertical="center" wrapText="1"/>
    </xf>
    <xf numFmtId="0" fontId="42" fillId="24" borderId="14" xfId="0" applyFont="1" applyFill="1" applyBorder="1" applyAlignment="1">
      <alignment horizontal="center" vertical="center" wrapText="1"/>
    </xf>
    <xf numFmtId="0" fontId="42" fillId="24" borderId="55" xfId="0" applyFont="1" applyFill="1" applyBorder="1" applyAlignment="1">
      <alignment horizontal="center" vertical="center" wrapText="1"/>
    </xf>
    <xf numFmtId="0" fontId="41" fillId="24" borderId="14" xfId="0" applyFont="1" applyFill="1" applyBorder="1" applyAlignment="1">
      <alignment horizontal="center" vertical="center" wrapText="1"/>
    </xf>
    <xf numFmtId="0" fontId="41" fillId="24" borderId="9" xfId="0" applyFont="1" applyFill="1" applyBorder="1" applyAlignment="1">
      <alignment horizontal="center" vertical="center" wrapText="1"/>
    </xf>
    <xf numFmtId="0" fontId="41" fillId="24" borderId="55" xfId="0" applyFont="1" applyFill="1" applyBorder="1" applyAlignment="1">
      <alignment horizontal="center" vertical="center" wrapText="1"/>
    </xf>
    <xf numFmtId="0" fontId="7" fillId="32" borderId="0" xfId="0" applyFont="1" applyFill="1" applyAlignment="1">
      <alignment vertical="center" wrapText="1"/>
    </xf>
    <xf numFmtId="0" fontId="5" fillId="18" borderId="19" xfId="0" applyFont="1" applyFill="1" applyBorder="1" applyAlignment="1">
      <alignment vertical="center" wrapText="1"/>
    </xf>
    <xf numFmtId="0" fontId="5" fillId="18" borderId="57" xfId="0" applyFont="1" applyFill="1" applyBorder="1" applyAlignment="1">
      <alignment vertical="center" wrapText="1"/>
    </xf>
    <xf numFmtId="9" fontId="5" fillId="18" borderId="23" xfId="0" applyNumberFormat="1" applyFont="1" applyFill="1" applyBorder="1" applyAlignment="1">
      <alignment horizontal="center" vertical="center" wrapText="1"/>
    </xf>
    <xf numFmtId="0" fontId="5" fillId="18" borderId="23" xfId="0" applyFont="1" applyFill="1" applyBorder="1" applyAlignment="1">
      <alignment horizontal="center" vertical="center" wrapText="1"/>
    </xf>
    <xf numFmtId="0" fontId="5" fillId="18" borderId="17" xfId="0" applyFont="1" applyFill="1" applyBorder="1" applyAlignment="1">
      <alignment vertical="center" wrapText="1"/>
    </xf>
    <xf numFmtId="0" fontId="5" fillId="18" borderId="59" xfId="0" applyFont="1" applyFill="1" applyBorder="1" applyAlignment="1">
      <alignment vertical="center" wrapText="1"/>
    </xf>
    <xf numFmtId="0" fontId="3" fillId="18" borderId="18" xfId="0" applyFont="1" applyFill="1" applyBorder="1" applyAlignment="1">
      <alignment horizontal="center" vertical="center" wrapText="1"/>
    </xf>
    <xf numFmtId="0" fontId="3" fillId="18" borderId="21" xfId="0" applyFont="1" applyFill="1" applyBorder="1" applyAlignment="1">
      <alignment horizontal="center" vertical="center" wrapText="1"/>
    </xf>
    <xf numFmtId="0" fontId="3" fillId="18" borderId="18" xfId="0" applyFont="1" applyFill="1" applyBorder="1" applyAlignment="1">
      <alignment vertical="center" wrapText="1"/>
    </xf>
    <xf numFmtId="0" fontId="3" fillId="18" borderId="21" xfId="0" applyFont="1" applyFill="1" applyBorder="1" applyAlignment="1">
      <alignment vertical="center" wrapText="1"/>
    </xf>
    <xf numFmtId="0" fontId="5" fillId="3" borderId="18" xfId="0" applyFont="1" applyFill="1" applyBorder="1" applyAlignment="1">
      <alignment vertical="center" wrapText="1"/>
    </xf>
    <xf numFmtId="0" fontId="5" fillId="3" borderId="2" xfId="0" applyFont="1" applyFill="1" applyBorder="1" applyAlignment="1">
      <alignment vertical="center" wrapText="1"/>
    </xf>
    <xf numFmtId="0" fontId="9" fillId="0" borderId="6" xfId="0" applyFont="1" applyBorder="1" applyAlignment="1">
      <alignment horizontal="center" vertical="center"/>
    </xf>
    <xf numFmtId="0" fontId="9" fillId="0" borderId="17" xfId="0" applyFont="1" applyBorder="1" applyAlignment="1">
      <alignment horizontal="center" vertical="center"/>
    </xf>
    <xf numFmtId="0" fontId="9" fillId="0" borderId="59" xfId="0" applyFont="1" applyBorder="1" applyAlignment="1">
      <alignment horizontal="center" vertical="center"/>
    </xf>
    <xf numFmtId="0" fontId="23" fillId="0" borderId="1" xfId="20" applyFill="1" applyBorder="1" applyAlignment="1">
      <alignment horizontal="center" vertical="center"/>
    </xf>
    <xf numFmtId="0" fontId="23" fillId="0" borderId="2" xfId="20" applyFill="1" applyBorder="1" applyAlignment="1">
      <alignment horizontal="center" vertical="center"/>
    </xf>
    <xf numFmtId="0" fontId="9" fillId="35" borderId="18" xfId="0" applyFont="1" applyFill="1" applyBorder="1" applyAlignment="1">
      <alignment horizontal="center" vertical="center"/>
    </xf>
    <xf numFmtId="0" fontId="9" fillId="35" borderId="21" xfId="0" applyFont="1" applyFill="1" applyBorder="1" applyAlignment="1">
      <alignment horizontal="center" vertical="center"/>
    </xf>
    <xf numFmtId="0" fontId="46" fillId="0" borderId="18" xfId="0" applyFont="1" applyBorder="1" applyAlignment="1">
      <alignment vertical="center"/>
    </xf>
    <xf numFmtId="0" fontId="46" fillId="0" borderId="21" xfId="0" applyFont="1" applyBorder="1" applyAlignment="1">
      <alignment vertical="center"/>
    </xf>
    <xf numFmtId="9" fontId="9" fillId="0" borderId="18" xfId="0" applyNumberFormat="1" applyFont="1" applyBorder="1" applyAlignment="1">
      <alignment horizontal="center" vertical="center" wrapText="1"/>
    </xf>
    <xf numFmtId="0" fontId="5" fillId="0" borderId="17" xfId="0" applyFont="1" applyBorder="1" applyAlignment="1">
      <alignment vertical="center" wrapText="1"/>
    </xf>
    <xf numFmtId="0" fontId="5" fillId="0" borderId="59" xfId="0" applyFont="1" applyBorder="1" applyAlignment="1">
      <alignment vertical="center" wrapText="1"/>
    </xf>
    <xf numFmtId="0" fontId="9" fillId="0" borderId="18" xfId="0" applyFont="1" applyBorder="1" applyAlignment="1">
      <alignment vertical="center"/>
    </xf>
    <xf numFmtId="0" fontId="9" fillId="0" borderId="2" xfId="0" applyFont="1" applyBorder="1" applyAlignment="1">
      <alignment vertical="center"/>
    </xf>
    <xf numFmtId="0" fontId="9" fillId="0" borderId="17" xfId="0" applyFont="1" applyBorder="1" applyAlignment="1">
      <alignment vertical="center" wrapText="1"/>
    </xf>
    <xf numFmtId="0" fontId="9" fillId="0" borderId="8" xfId="0" applyFont="1" applyBorder="1" applyAlignment="1">
      <alignment vertical="center" wrapText="1"/>
    </xf>
    <xf numFmtId="0" fontId="9" fillId="34" borderId="18" xfId="0" applyFont="1" applyFill="1" applyBorder="1" applyAlignment="1">
      <alignment horizontal="center" vertical="center"/>
    </xf>
    <xf numFmtId="0" fontId="9" fillId="34" borderId="21" xfId="0" applyFont="1" applyFill="1" applyBorder="1" applyAlignment="1">
      <alignment horizontal="center" vertical="center"/>
    </xf>
    <xf numFmtId="0" fontId="9" fillId="35" borderId="17" xfId="0" applyFont="1" applyFill="1" applyBorder="1" applyAlignment="1">
      <alignment vertical="center"/>
    </xf>
    <xf numFmtId="0" fontId="9" fillId="35" borderId="59" xfId="0" applyFont="1" applyFill="1" applyBorder="1" applyAlignment="1">
      <alignment vertical="center"/>
    </xf>
    <xf numFmtId="0" fontId="46" fillId="0" borderId="18" xfId="0" applyFont="1" applyBorder="1" applyAlignment="1">
      <alignment vertical="center" wrapText="1"/>
    </xf>
    <xf numFmtId="0" fontId="46" fillId="0" borderId="21" xfId="0" applyFont="1" applyBorder="1" applyAlignment="1">
      <alignment vertical="center" wrapText="1"/>
    </xf>
    <xf numFmtId="0" fontId="9" fillId="34" borderId="17" xfId="0" applyFont="1" applyFill="1" applyBorder="1" applyAlignment="1">
      <alignment vertical="center"/>
    </xf>
    <xf numFmtId="0" fontId="9" fillId="34" borderId="59" xfId="0" applyFont="1" applyFill="1" applyBorder="1" applyAlignment="1">
      <alignment vertical="center"/>
    </xf>
    <xf numFmtId="0" fontId="41" fillId="39" borderId="48" xfId="0" applyFont="1" applyFill="1" applyBorder="1" applyAlignment="1">
      <alignment horizontal="center" vertical="center" wrapText="1"/>
    </xf>
    <xf numFmtId="0" fontId="41" fillId="39" borderId="132" xfId="0" applyFont="1" applyFill="1" applyBorder="1" applyAlignment="1">
      <alignment horizontal="center" vertical="center" wrapText="1"/>
    </xf>
    <xf numFmtId="0" fontId="34" fillId="39" borderId="18" xfId="0" applyFont="1" applyFill="1" applyBorder="1" applyAlignment="1">
      <alignment horizontal="center" vertical="center" wrapText="1"/>
    </xf>
    <xf numFmtId="0" fontId="34" fillId="39" borderId="61" xfId="0" applyFont="1" applyFill="1" applyBorder="1" applyAlignment="1">
      <alignment horizontal="center" vertical="center" wrapText="1"/>
    </xf>
    <xf numFmtId="0" fontId="43" fillId="0" borderId="48" xfId="0" applyFont="1" applyBorder="1" applyAlignment="1">
      <alignment horizontal="center" vertical="center" wrapText="1"/>
    </xf>
    <xf numFmtId="0" fontId="43" fillId="0" borderId="132"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61" xfId="0" applyFont="1" applyBorder="1" applyAlignment="1">
      <alignment horizontal="center" vertical="center" wrapText="1"/>
    </xf>
    <xf numFmtId="0" fontId="45" fillId="0" borderId="94" xfId="0" applyFont="1" applyBorder="1" applyAlignment="1">
      <alignment horizontal="center" vertical="center" wrapText="1"/>
    </xf>
    <xf numFmtId="0" fontId="45" fillId="0" borderId="12" xfId="0" applyFont="1" applyBorder="1" applyAlignment="1">
      <alignment horizontal="center" vertical="center" wrapText="1"/>
    </xf>
    <xf numFmtId="0" fontId="45" fillId="0" borderId="128" xfId="0" applyFont="1" applyBorder="1" applyAlignment="1">
      <alignment horizontal="center" vertical="center" wrapText="1"/>
    </xf>
    <xf numFmtId="0" fontId="43" fillId="3" borderId="125" xfId="0" applyFont="1" applyFill="1" applyBorder="1" applyAlignment="1">
      <alignment horizontal="center" vertical="center" wrapText="1"/>
    </xf>
    <xf numFmtId="0" fontId="43" fillId="3" borderId="126" xfId="0" applyFont="1" applyFill="1" applyBorder="1" applyAlignment="1">
      <alignment horizontal="center" vertical="center" wrapText="1"/>
    </xf>
    <xf numFmtId="0" fontId="43" fillId="3" borderId="127" xfId="0" applyFont="1" applyFill="1" applyBorder="1" applyAlignment="1">
      <alignment horizontal="center" vertical="center" wrapText="1"/>
    </xf>
    <xf numFmtId="0" fontId="45" fillId="3" borderId="94" xfId="0" applyFont="1" applyFill="1" applyBorder="1" applyAlignment="1">
      <alignment horizontal="center" vertical="center" wrapText="1"/>
    </xf>
    <xf numFmtId="0" fontId="45" fillId="3" borderId="12" xfId="0" applyFont="1" applyFill="1" applyBorder="1" applyAlignment="1">
      <alignment horizontal="center" vertical="center" wrapText="1"/>
    </xf>
    <xf numFmtId="0" fontId="45" fillId="3" borderId="128" xfId="0" applyFont="1" applyFill="1" applyBorder="1" applyAlignment="1">
      <alignment horizontal="center" vertical="center" wrapText="1"/>
    </xf>
    <xf numFmtId="0" fontId="43" fillId="39" borderId="48" xfId="0" applyFont="1" applyFill="1" applyBorder="1" applyAlignment="1">
      <alignment horizontal="center" vertical="center" wrapText="1"/>
    </xf>
    <xf numFmtId="0" fontId="43" fillId="39" borderId="132" xfId="0" applyFont="1" applyFill="1" applyBorder="1" applyAlignment="1">
      <alignment horizontal="center" vertical="center" wrapText="1"/>
    </xf>
    <xf numFmtId="0" fontId="45" fillId="39" borderId="18" xfId="0" applyFont="1" applyFill="1" applyBorder="1" applyAlignment="1">
      <alignment horizontal="center" vertical="center" wrapText="1"/>
    </xf>
    <xf numFmtId="0" fontId="45" fillId="39" borderId="61" xfId="0" applyFont="1" applyFill="1" applyBorder="1" applyAlignment="1">
      <alignment horizontal="center" vertical="center" wrapText="1"/>
    </xf>
    <xf numFmtId="0" fontId="8" fillId="38" borderId="18" xfId="0" applyFont="1" applyFill="1" applyBorder="1" applyAlignment="1">
      <alignment horizontal="center" vertical="center" wrapText="1"/>
    </xf>
    <xf numFmtId="0" fontId="8" fillId="38" borderId="2" xfId="0" applyFont="1" applyFill="1" applyBorder="1" applyAlignment="1">
      <alignment horizontal="center" vertical="center" wrapText="1"/>
    </xf>
    <xf numFmtId="0" fontId="44" fillId="37" borderId="9" xfId="0" applyFont="1" applyFill="1" applyBorder="1" applyAlignment="1">
      <alignment horizontal="center" vertical="center" wrapText="1"/>
    </xf>
    <xf numFmtId="0" fontId="44" fillId="37" borderId="10" xfId="0" applyFont="1" applyFill="1" applyBorder="1" applyAlignment="1">
      <alignment horizontal="center" vertical="center" wrapText="1"/>
    </xf>
    <xf numFmtId="0" fontId="8" fillId="37" borderId="18" xfId="0" applyFont="1" applyFill="1" applyBorder="1" applyAlignment="1">
      <alignment horizontal="center" vertical="center" wrapText="1"/>
    </xf>
    <xf numFmtId="0" fontId="8" fillId="37" borderId="2" xfId="0" applyFont="1" applyFill="1" applyBorder="1" applyAlignment="1">
      <alignment horizontal="center" vertical="center" wrapText="1"/>
    </xf>
    <xf numFmtId="0" fontId="43" fillId="0" borderId="120" xfId="0" applyFont="1" applyBorder="1" applyAlignment="1">
      <alignment horizontal="center" vertical="center" wrapText="1"/>
    </xf>
    <xf numFmtId="0" fontId="43" fillId="0" borderId="72" xfId="0" applyFont="1" applyBorder="1" applyAlignment="1">
      <alignment horizontal="center" vertical="center" wrapText="1"/>
    </xf>
    <xf numFmtId="0" fontId="45" fillId="0" borderId="71" xfId="0" applyFont="1" applyBorder="1" applyAlignment="1">
      <alignment horizontal="center" vertical="center" wrapText="1"/>
    </xf>
    <xf numFmtId="0" fontId="43" fillId="13" borderId="124" xfId="0" applyFont="1" applyFill="1" applyBorder="1" applyAlignment="1">
      <alignment horizontal="center" vertical="center" wrapText="1"/>
    </xf>
    <xf numFmtId="0" fontId="43" fillId="13" borderId="81" xfId="0" applyFont="1" applyFill="1" applyBorder="1" applyAlignment="1">
      <alignment horizontal="center" vertical="center" wrapText="1"/>
    </xf>
    <xf numFmtId="0" fontId="45" fillId="0" borderId="23" xfId="0" applyFont="1" applyBorder="1" applyAlignment="1">
      <alignment horizontal="center" vertical="center" wrapText="1"/>
    </xf>
    <xf numFmtId="0" fontId="45" fillId="0" borderId="24" xfId="0" applyFont="1" applyBorder="1" applyAlignment="1">
      <alignment horizontal="center" vertical="center" wrapText="1"/>
    </xf>
    <xf numFmtId="0" fontId="43" fillId="0" borderId="112" xfId="0" applyFont="1" applyBorder="1" applyAlignment="1">
      <alignment horizontal="center" vertical="center" wrapText="1"/>
    </xf>
    <xf numFmtId="0" fontId="43" fillId="0" borderId="35"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2" xfId="0" applyFont="1" applyBorder="1" applyAlignment="1">
      <alignment horizontal="center" vertical="center" wrapText="1"/>
    </xf>
    <xf numFmtId="0" fontId="44" fillId="37" borderId="50" xfId="0" applyFont="1" applyFill="1" applyBorder="1" applyAlignment="1">
      <alignment horizontal="center" vertical="center" wrapText="1"/>
    </xf>
    <xf numFmtId="0" fontId="44" fillId="37" borderId="51" xfId="0" applyFont="1" applyFill="1" applyBorder="1" applyAlignment="1">
      <alignment horizontal="center" vertical="center" wrapText="1"/>
    </xf>
    <xf numFmtId="0" fontId="39" fillId="25" borderId="50" xfId="0" applyFont="1" applyFill="1" applyBorder="1" applyAlignment="1">
      <alignment horizontal="center" vertical="center"/>
    </xf>
    <xf numFmtId="0" fontId="39" fillId="25" borderId="51" xfId="0" applyFont="1" applyFill="1" applyBorder="1" applyAlignment="1">
      <alignment horizontal="center" vertical="center"/>
    </xf>
    <xf numFmtId="0" fontId="39" fillId="38" borderId="50" xfId="0" applyFont="1" applyFill="1" applyBorder="1" applyAlignment="1">
      <alignment horizontal="center" vertical="center" wrapText="1"/>
    </xf>
    <xf numFmtId="0" fontId="39" fillId="38" borderId="113" xfId="0" applyFont="1" applyFill="1" applyBorder="1" applyAlignment="1">
      <alignment horizontal="center" vertical="center" wrapText="1"/>
    </xf>
    <xf numFmtId="0" fontId="8" fillId="38" borderId="36" xfId="0" applyFont="1" applyFill="1" applyBorder="1" applyAlignment="1">
      <alignment horizontal="center" vertical="center" wrapText="1"/>
    </xf>
    <xf numFmtId="0" fontId="8" fillId="38" borderId="38" xfId="0" applyFont="1" applyFill="1" applyBorder="1" applyAlignment="1">
      <alignment horizontal="center" vertical="center" wrapText="1"/>
    </xf>
    <xf numFmtId="0" fontId="44" fillId="38" borderId="18" xfId="0" applyFont="1" applyFill="1" applyBorder="1" applyAlignment="1">
      <alignment horizontal="center" vertical="center" wrapText="1"/>
    </xf>
    <xf numFmtId="0" fontId="44" fillId="38" borderId="2" xfId="0" applyFont="1" applyFill="1" applyBorder="1" applyAlignment="1">
      <alignment horizontal="center" vertical="center" wrapText="1"/>
    </xf>
    <xf numFmtId="0" fontId="44" fillId="38" borderId="9" xfId="0" applyFont="1" applyFill="1" applyBorder="1" applyAlignment="1">
      <alignment horizontal="center" vertical="center" wrapText="1"/>
    </xf>
    <xf numFmtId="0" fontId="44" fillId="38" borderId="10" xfId="0" applyFont="1" applyFill="1" applyBorder="1" applyAlignment="1">
      <alignment horizontal="center" vertical="center" wrapText="1"/>
    </xf>
    <xf numFmtId="0" fontId="45" fillId="39" borderId="33" xfId="0" applyFont="1" applyFill="1" applyBorder="1" applyAlignment="1">
      <alignment horizontal="center" vertical="center" wrapText="1"/>
    </xf>
    <xf numFmtId="0" fontId="45" fillId="39" borderId="41" xfId="0" applyFont="1" applyFill="1" applyBorder="1" applyAlignment="1">
      <alignment horizontal="center" vertical="center" wrapText="1"/>
    </xf>
    <xf numFmtId="0" fontId="45" fillId="0" borderId="21" xfId="0" applyFont="1" applyBorder="1" applyAlignment="1">
      <alignment horizontal="center" vertical="center" wrapText="1"/>
    </xf>
    <xf numFmtId="0" fontId="45" fillId="3" borderId="24" xfId="0" applyFont="1" applyFill="1" applyBorder="1" applyAlignment="1">
      <alignment horizontal="center" vertical="center" wrapText="1"/>
    </xf>
    <xf numFmtId="0" fontId="45" fillId="39" borderId="2" xfId="0" applyFont="1" applyFill="1" applyBorder="1" applyAlignment="1">
      <alignment horizontal="center" vertical="center" wrapText="1"/>
    </xf>
    <xf numFmtId="0" fontId="8" fillId="41" borderId="15" xfId="0" applyFont="1" applyFill="1" applyBorder="1" applyAlignment="1">
      <alignment horizontal="center" vertical="center" wrapText="1"/>
    </xf>
    <xf numFmtId="0" fontId="8" fillId="41" borderId="1" xfId="0" applyFont="1" applyFill="1" applyBorder="1" applyAlignment="1">
      <alignment horizontal="center" vertical="center" wrapText="1"/>
    </xf>
    <xf numFmtId="0" fontId="8" fillId="41" borderId="139" xfId="0" applyFont="1" applyFill="1" applyBorder="1" applyAlignment="1">
      <alignment horizontal="center" vertical="center" wrapText="1"/>
    </xf>
    <xf numFmtId="0" fontId="8" fillId="41" borderId="140" xfId="0" applyFont="1" applyFill="1" applyBorder="1" applyAlignment="1">
      <alignment horizontal="center" vertical="center" wrapText="1"/>
    </xf>
    <xf numFmtId="0" fontId="44" fillId="41" borderId="15" xfId="0" applyFont="1" applyFill="1" applyBorder="1" applyAlignment="1">
      <alignment horizontal="center" vertical="center" wrapText="1"/>
    </xf>
    <xf numFmtId="0" fontId="44" fillId="41" borderId="1" xfId="0" applyFont="1" applyFill="1" applyBorder="1" applyAlignment="1">
      <alignment horizontal="center" vertical="center" wrapText="1"/>
    </xf>
    <xf numFmtId="0" fontId="43" fillId="0" borderId="32" xfId="0" applyFont="1" applyBorder="1" applyAlignment="1">
      <alignment horizontal="center" vertical="center" wrapText="1"/>
    </xf>
    <xf numFmtId="0" fontId="43" fillId="0" borderId="37" xfId="0" applyFont="1" applyBorder="1" applyAlignment="1">
      <alignment horizontal="center" vertical="center" wrapText="1"/>
    </xf>
    <xf numFmtId="0" fontId="45" fillId="0" borderId="2" xfId="0" applyFont="1" applyBorder="1" applyAlignment="1">
      <alignment horizontal="left" vertical="center" wrapText="1"/>
    </xf>
    <xf numFmtId="0" fontId="45" fillId="0" borderId="15" xfId="0" applyFont="1" applyBorder="1" applyAlignment="1">
      <alignment horizontal="left" vertical="center" wrapText="1"/>
    </xf>
    <xf numFmtId="0" fontId="45" fillId="0" borderId="41" xfId="0" applyFont="1" applyBorder="1" applyAlignment="1">
      <alignment horizontal="center" vertical="center" wrapText="1"/>
    </xf>
    <xf numFmtId="0" fontId="43" fillId="0" borderId="92"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 xfId="0" applyFont="1" applyBorder="1" applyAlignment="1">
      <alignment horizontal="center" vertical="center" wrapText="1"/>
    </xf>
    <xf numFmtId="0" fontId="44" fillId="15" borderId="22" xfId="0" applyFont="1" applyFill="1" applyBorder="1" applyAlignment="1">
      <alignment horizontal="center" vertical="center" wrapText="1"/>
    </xf>
    <xf numFmtId="0" fontId="29" fillId="16" borderId="22" xfId="0" applyFont="1" applyFill="1" applyBorder="1" applyAlignment="1">
      <alignment horizontal="center" vertical="center"/>
    </xf>
    <xf numFmtId="0" fontId="111" fillId="41" borderId="22" xfId="0" applyFont="1" applyFill="1" applyBorder="1" applyAlignment="1">
      <alignment horizontal="center" vertical="center" wrapText="1"/>
    </xf>
    <xf numFmtId="0" fontId="111" fillId="41" borderId="138" xfId="0" applyFont="1" applyFill="1" applyBorder="1" applyAlignment="1">
      <alignment horizontal="center" vertical="center" wrapText="1"/>
    </xf>
    <xf numFmtId="0" fontId="44" fillId="15" borderId="15" xfId="0" applyFont="1" applyFill="1" applyBorder="1" applyAlignment="1">
      <alignment horizontal="center" vertical="center" wrapText="1"/>
    </xf>
    <xf numFmtId="0" fontId="43" fillId="13" borderId="32" xfId="0" applyFont="1" applyFill="1" applyBorder="1" applyAlignment="1">
      <alignment horizontal="center" vertical="center" wrapText="1"/>
    </xf>
    <xf numFmtId="0" fontId="43" fillId="13" borderId="37" xfId="0" applyFont="1" applyFill="1" applyBorder="1" applyAlignment="1">
      <alignment horizontal="center" vertical="center" wrapText="1"/>
    </xf>
    <xf numFmtId="0" fontId="45" fillId="13" borderId="22" xfId="0" applyFont="1" applyFill="1" applyBorder="1" applyAlignment="1">
      <alignment horizontal="left" vertical="center" wrapText="1"/>
    </xf>
    <xf numFmtId="0" fontId="45" fillId="13" borderId="15" xfId="0" applyFont="1" applyFill="1" applyBorder="1" applyAlignment="1">
      <alignment horizontal="left" vertical="center" wrapText="1"/>
    </xf>
    <xf numFmtId="0" fontId="45" fillId="13" borderId="33"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43" fillId="0" borderId="39" xfId="0" applyFont="1" applyBorder="1" applyAlignment="1">
      <alignment horizontal="center" vertical="center" wrapText="1"/>
    </xf>
    <xf numFmtId="0" fontId="45" fillId="0" borderId="22" xfId="0" applyFont="1" applyBorder="1" applyAlignment="1">
      <alignment horizontal="left" vertical="center" wrapText="1"/>
    </xf>
    <xf numFmtId="0" fontId="45" fillId="0" borderId="40" xfId="0" applyFont="1" applyBorder="1" applyAlignment="1">
      <alignment horizontal="left" vertical="center" wrapText="1"/>
    </xf>
    <xf numFmtId="0" fontId="45" fillId="0" borderId="33" xfId="0" applyFont="1" applyBorder="1" applyAlignment="1">
      <alignment horizontal="center" vertical="center" wrapText="1"/>
    </xf>
    <xf numFmtId="0" fontId="43" fillId="13" borderId="39" xfId="0" applyFont="1" applyFill="1" applyBorder="1" applyAlignment="1">
      <alignment horizontal="center" vertical="center" wrapText="1"/>
    </xf>
    <xf numFmtId="0" fontId="45" fillId="13" borderId="40" xfId="0" applyFont="1" applyFill="1" applyBorder="1" applyAlignment="1">
      <alignment horizontal="left" vertical="center" wrapText="1"/>
    </xf>
    <xf numFmtId="0" fontId="112" fillId="13" borderId="32" xfId="0" applyFont="1" applyFill="1" applyBorder="1" applyAlignment="1">
      <alignment horizontal="center" vertical="center" wrapText="1"/>
    </xf>
    <xf numFmtId="0" fontId="112" fillId="13" borderId="37" xfId="0" applyFont="1" applyFill="1" applyBorder="1" applyAlignment="1">
      <alignment horizontal="center" vertical="center" wrapText="1"/>
    </xf>
    <xf numFmtId="0" fontId="113" fillId="13" borderId="22" xfId="0" applyFont="1" applyFill="1" applyBorder="1" applyAlignment="1">
      <alignment horizontal="left" vertical="center" wrapText="1"/>
    </xf>
    <xf numFmtId="0" fontId="113" fillId="13" borderId="15" xfId="0" applyFont="1" applyFill="1" applyBorder="1" applyAlignment="1">
      <alignment horizontal="left" vertical="center" wrapText="1"/>
    </xf>
    <xf numFmtId="0" fontId="45" fillId="3" borderId="33" xfId="0" applyFont="1" applyFill="1" applyBorder="1" applyAlignment="1">
      <alignment horizontal="center" vertical="center" wrapText="1"/>
    </xf>
    <xf numFmtId="0" fontId="45" fillId="3" borderId="18" xfId="0" applyFont="1" applyFill="1" applyBorder="1" applyAlignment="1">
      <alignment horizontal="center" vertical="center" wrapText="1"/>
    </xf>
    <xf numFmtId="0" fontId="45" fillId="3" borderId="41" xfId="0"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70" xfId="0" applyFont="1" applyBorder="1" applyAlignment="1">
      <alignment horizontal="center" vertical="center" wrapText="1"/>
    </xf>
    <xf numFmtId="9" fontId="9" fillId="0" borderId="1" xfId="0" applyNumberFormat="1" applyFont="1" applyBorder="1" applyAlignment="1">
      <alignment horizontal="center" vertical="center" wrapText="1"/>
    </xf>
    <xf numFmtId="9" fontId="9" fillId="0" borderId="2" xfId="0" applyNumberFormat="1" applyFont="1" applyBorder="1" applyAlignment="1">
      <alignment horizontal="center" vertical="center" wrapText="1"/>
    </xf>
    <xf numFmtId="0" fontId="9" fillId="0" borderId="6"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8" xfId="0" applyFont="1" applyBorder="1" applyAlignment="1">
      <alignment horizontal="center" vertical="center" wrapText="1"/>
    </xf>
    <xf numFmtId="0" fontId="8" fillId="25" borderId="18" xfId="0" applyFont="1" applyFill="1" applyBorder="1" applyAlignment="1">
      <alignment horizontal="center" vertical="center"/>
    </xf>
    <xf numFmtId="0" fontId="8" fillId="25" borderId="2" xfId="0" applyFont="1" applyFill="1" applyBorder="1" applyAlignment="1">
      <alignment horizontal="center" vertical="center"/>
    </xf>
    <xf numFmtId="0" fontId="39" fillId="24" borderId="14" xfId="0" applyFont="1" applyFill="1" applyBorder="1" applyAlignment="1">
      <alignment horizontal="center" vertical="center" wrapText="1"/>
    </xf>
    <xf numFmtId="0" fontId="39" fillId="24" borderId="9" xfId="0" applyFont="1" applyFill="1" applyBorder="1" applyAlignment="1">
      <alignment horizontal="center" vertical="center" wrapText="1"/>
    </xf>
    <xf numFmtId="0" fontId="39" fillId="24" borderId="55" xfId="0" applyFont="1" applyFill="1" applyBorder="1" applyAlignment="1">
      <alignment horizontal="center" vertical="center" wrapText="1"/>
    </xf>
    <xf numFmtId="0" fontId="39" fillId="25" borderId="9" xfId="0" applyFont="1" applyFill="1" applyBorder="1" applyAlignment="1">
      <alignment horizontal="center" vertical="center" wrapText="1"/>
    </xf>
    <xf numFmtId="0" fontId="39" fillId="25" borderId="10" xfId="0" applyFont="1" applyFill="1" applyBorder="1" applyAlignment="1">
      <alignment horizontal="center" vertical="center" wrapText="1"/>
    </xf>
    <xf numFmtId="0" fontId="39" fillId="26" borderId="9" xfId="0" applyFont="1" applyFill="1" applyBorder="1" applyAlignment="1">
      <alignment horizontal="center" vertical="center" wrapText="1"/>
    </xf>
    <xf numFmtId="0" fontId="39" fillId="26" borderId="10" xfId="0" applyFont="1" applyFill="1" applyBorder="1" applyAlignment="1">
      <alignment horizontal="center" vertical="center" wrapText="1"/>
    </xf>
    <xf numFmtId="0" fontId="5" fillId="0" borderId="2" xfId="0" applyFont="1" applyBorder="1" applyAlignment="1">
      <alignment vertical="center" wrapText="1"/>
    </xf>
    <xf numFmtId="0" fontId="23" fillId="0" borderId="1" xfId="20" applyBorder="1" applyAlignment="1">
      <alignment horizontal="center" vertical="center" wrapText="1"/>
    </xf>
    <xf numFmtId="0" fontId="23" fillId="0" borderId="18" xfId="20" applyBorder="1" applyAlignment="1">
      <alignment horizontal="center" vertical="center" wrapText="1"/>
    </xf>
    <xf numFmtId="0" fontId="23" fillId="0" borderId="18" xfId="20" applyBorder="1" applyAlignment="1">
      <alignment horizontal="center" wrapText="1"/>
    </xf>
    <xf numFmtId="0" fontId="8" fillId="0" borderId="19" xfId="0" applyFont="1" applyBorder="1" applyAlignment="1">
      <alignment horizontal="center" vertical="center" wrapText="1"/>
    </xf>
    <xf numFmtId="0" fontId="30" fillId="3" borderId="15" xfId="0" applyFont="1" applyFill="1" applyBorder="1" applyAlignment="1">
      <alignment horizontal="center" vertical="center" wrapText="1"/>
    </xf>
    <xf numFmtId="0" fontId="8" fillId="17" borderId="18"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8" xfId="0" applyFont="1" applyBorder="1" applyAlignment="1">
      <alignment horizontal="center" vertical="center"/>
    </xf>
    <xf numFmtId="0" fontId="4" fillId="0" borderId="2" xfId="0" applyFont="1" applyBorder="1" applyAlignment="1">
      <alignment horizontal="center" vertical="center"/>
    </xf>
    <xf numFmtId="0" fontId="30" fillId="3" borderId="1" xfId="7" applyFont="1" applyFill="1" applyBorder="1" applyAlignment="1">
      <alignment horizontal="center" vertical="center" wrapText="1"/>
    </xf>
    <xf numFmtId="0" fontId="30" fillId="3" borderId="18" xfId="7" applyFont="1" applyFill="1" applyBorder="1" applyAlignment="1">
      <alignment horizontal="center" vertical="center" wrapText="1"/>
    </xf>
    <xf numFmtId="0" fontId="30" fillId="3" borderId="2" xfId="7" applyFont="1" applyFill="1" applyBorder="1" applyAlignment="1">
      <alignment horizontal="center" vertical="center" wrapText="1"/>
    </xf>
    <xf numFmtId="0" fontId="5" fillId="0" borderId="15" xfId="0" applyFont="1" applyBorder="1" applyAlignment="1">
      <alignment vertical="center" wrapText="1"/>
    </xf>
    <xf numFmtId="0" fontId="8" fillId="0" borderId="15" xfId="0" applyFont="1" applyBorder="1" applyAlignment="1">
      <alignment horizontal="center" vertical="center" wrapText="1"/>
    </xf>
    <xf numFmtId="0" fontId="8" fillId="0" borderId="15" xfId="0" applyFont="1" applyBorder="1" applyAlignment="1">
      <alignment vertical="center" wrapText="1"/>
    </xf>
    <xf numFmtId="0" fontId="8" fillId="0" borderId="15" xfId="0" applyFont="1" applyBorder="1" applyAlignment="1">
      <alignment horizontal="left" vertical="center" wrapText="1"/>
    </xf>
    <xf numFmtId="0" fontId="8" fillId="12" borderId="15" xfId="0" applyFont="1" applyFill="1" applyBorder="1" applyAlignment="1">
      <alignment vertical="center" wrapText="1"/>
    </xf>
    <xf numFmtId="0" fontId="4" fillId="15" borderId="15" xfId="0" applyFont="1" applyFill="1" applyBorder="1" applyAlignment="1">
      <alignment vertical="center" wrapText="1"/>
    </xf>
    <xf numFmtId="0" fontId="4" fillId="15" borderId="15" xfId="0" applyFont="1" applyFill="1" applyBorder="1" applyAlignment="1">
      <alignment horizontal="left" vertical="center" wrapText="1"/>
    </xf>
    <xf numFmtId="0" fontId="8" fillId="17" borderId="24" xfId="0" applyFont="1" applyFill="1" applyBorder="1" applyAlignment="1">
      <alignment horizontal="center" vertical="center" wrapText="1"/>
    </xf>
    <xf numFmtId="0" fontId="8" fillId="17" borderId="12" xfId="0" applyFont="1" applyFill="1" applyBorder="1" applyAlignment="1">
      <alignment horizontal="center" vertical="center" wrapText="1"/>
    </xf>
    <xf numFmtId="0" fontId="8" fillId="17" borderId="30" xfId="0" applyFont="1" applyFill="1" applyBorder="1" applyAlignment="1">
      <alignment horizontal="center" vertical="center" wrapText="1"/>
    </xf>
    <xf numFmtId="0" fontId="5" fillId="0" borderId="109"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10" xfId="0" applyFont="1" applyBorder="1" applyAlignment="1">
      <alignment horizontal="center" vertical="center" wrapText="1"/>
    </xf>
    <xf numFmtId="0" fontId="5" fillId="0" borderId="10" xfId="0" applyFont="1" applyBorder="1" applyAlignment="1">
      <alignment vertical="center" wrapText="1"/>
    </xf>
    <xf numFmtId="0" fontId="9" fillId="0" borderId="15" xfId="0" applyFont="1" applyBorder="1" applyAlignment="1">
      <alignment horizontal="left" vertical="center" wrapText="1"/>
    </xf>
    <xf numFmtId="0" fontId="8" fillId="0" borderId="4" xfId="0" applyFont="1" applyBorder="1" applyAlignment="1">
      <alignment horizontal="center" vertical="center" wrapText="1"/>
    </xf>
    <xf numFmtId="0" fontId="8" fillId="0" borderId="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8" xfId="0" applyFont="1" applyBorder="1" applyAlignment="1">
      <alignment horizontal="center" vertical="center" wrapText="1"/>
    </xf>
    <xf numFmtId="0" fontId="8" fillId="0" borderId="1" xfId="0" applyFont="1" applyBorder="1" applyAlignment="1">
      <alignment horizontal="left" vertical="center" wrapText="1"/>
    </xf>
    <xf numFmtId="0" fontId="8" fillId="0" borderId="18" xfId="0" applyFont="1" applyBorder="1" applyAlignment="1">
      <alignment horizontal="left" vertical="center" wrapText="1"/>
    </xf>
    <xf numFmtId="0" fontId="8" fillId="0" borderId="2" xfId="0" applyFont="1" applyBorder="1" applyAlignment="1">
      <alignment horizontal="left" vertical="center" wrapText="1"/>
    </xf>
    <xf numFmtId="0" fontId="2" fillId="32" borderId="14" xfId="0" applyFont="1" applyFill="1" applyBorder="1" applyAlignment="1">
      <alignment horizontal="center" vertical="center" wrapText="1"/>
    </xf>
    <xf numFmtId="0" fontId="4" fillId="0" borderId="105" xfId="0" applyFont="1" applyBorder="1" applyAlignment="1">
      <alignment horizontal="center" vertical="center" wrapText="1"/>
    </xf>
    <xf numFmtId="0" fontId="4" fillId="0" borderId="106" xfId="0" applyFont="1" applyBorder="1" applyAlignment="1">
      <alignment horizontal="center" vertical="center" wrapText="1"/>
    </xf>
    <xf numFmtId="0" fontId="4" fillId="0" borderId="107" xfId="0" applyFont="1" applyBorder="1" applyAlignment="1">
      <alignment horizontal="center" vertical="center" wrapText="1"/>
    </xf>
    <xf numFmtId="0" fontId="8" fillId="17" borderId="1" xfId="0" applyFont="1" applyFill="1" applyBorder="1" applyAlignment="1">
      <alignment vertical="center" wrapText="1"/>
    </xf>
    <xf numFmtId="0" fontId="8" fillId="17" borderId="18" xfId="0" applyFont="1" applyFill="1" applyBorder="1" applyAlignment="1">
      <alignment vertical="center" wrapText="1"/>
    </xf>
    <xf numFmtId="0" fontId="8" fillId="17" borderId="2" xfId="0" applyFont="1" applyFill="1" applyBorder="1" applyAlignment="1">
      <alignment vertical="center" wrapText="1"/>
    </xf>
    <xf numFmtId="9" fontId="8" fillId="0" borderId="1" xfId="0" applyNumberFormat="1" applyFont="1" applyBorder="1" applyAlignment="1">
      <alignment horizontal="center" vertical="center" wrapText="1"/>
    </xf>
    <xf numFmtId="9" fontId="8" fillId="0" borderId="18" xfId="0" applyNumberFormat="1" applyFont="1" applyBorder="1" applyAlignment="1">
      <alignment horizontal="center" vertical="center" wrapText="1"/>
    </xf>
    <xf numFmtId="0" fontId="107" fillId="0" borderId="15" xfId="0" applyFont="1" applyBorder="1" applyAlignment="1">
      <alignment vertical="center" wrapText="1"/>
    </xf>
    <xf numFmtId="0" fontId="1" fillId="0" borderId="24" xfId="0" applyFont="1" applyBorder="1" applyAlignment="1">
      <alignment horizontal="left" vertical="center" wrapText="1"/>
    </xf>
    <xf numFmtId="0" fontId="1" fillId="0" borderId="30" xfId="0" applyFont="1" applyBorder="1" applyAlignment="1">
      <alignment horizontal="left" vertical="center" wrapText="1"/>
    </xf>
    <xf numFmtId="0" fontId="8" fillId="17" borderId="23" xfId="0" applyFont="1" applyFill="1" applyBorder="1" applyAlignment="1">
      <alignment horizontal="center" vertical="center" wrapText="1"/>
    </xf>
    <xf numFmtId="0" fontId="80" fillId="0" borderId="109" xfId="0" applyFont="1" applyBorder="1" applyAlignment="1">
      <alignment horizontal="center" vertical="center" wrapText="1"/>
    </xf>
    <xf numFmtId="0" fontId="80" fillId="0" borderId="27" xfId="0" applyFont="1" applyBorder="1" applyAlignment="1">
      <alignment horizontal="center" vertical="center" wrapText="1"/>
    </xf>
    <xf numFmtId="0" fontId="80" fillId="0" borderId="110"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69"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80" fillId="0" borderId="6" xfId="0" applyFont="1" applyBorder="1" applyAlignment="1">
      <alignment horizontal="center" vertical="center" wrapText="1"/>
    </xf>
    <xf numFmtId="0" fontId="80" fillId="0" borderId="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 xfId="0" applyFont="1" applyBorder="1" applyAlignment="1">
      <alignment horizontal="left" vertical="center" wrapText="1"/>
    </xf>
    <xf numFmtId="0" fontId="5" fillId="0" borderId="8" xfId="0" applyFont="1" applyBorder="1" applyAlignment="1">
      <alignment horizontal="left" vertical="center" wrapText="1"/>
    </xf>
    <xf numFmtId="0" fontId="80" fillId="0" borderId="17" xfId="0" applyFont="1" applyBorder="1" applyAlignment="1">
      <alignment horizontal="center" vertical="center" wrapText="1"/>
    </xf>
    <xf numFmtId="0" fontId="78" fillId="17" borderId="1" xfId="0" applyFont="1" applyFill="1" applyBorder="1" applyAlignment="1">
      <alignment horizontal="center" vertical="center" wrapText="1"/>
    </xf>
    <xf numFmtId="0" fontId="78" fillId="17" borderId="18" xfId="0" applyFont="1" applyFill="1" applyBorder="1" applyAlignment="1">
      <alignment horizontal="center" vertical="center" wrapText="1"/>
    </xf>
    <xf numFmtId="0" fontId="78" fillId="17" borderId="2" xfId="0" applyFont="1" applyFill="1" applyBorder="1" applyAlignment="1">
      <alignment horizontal="center" vertical="center" wrapText="1"/>
    </xf>
    <xf numFmtId="0" fontId="83" fillId="0" borderId="1" xfId="0" applyFont="1" applyBorder="1" applyAlignment="1">
      <alignment horizontal="center" vertical="center" wrapText="1"/>
    </xf>
    <xf numFmtId="0" fontId="83" fillId="0" borderId="18" xfId="0" applyFont="1" applyBorder="1" applyAlignment="1">
      <alignment horizontal="center" vertical="center" wrapText="1"/>
    </xf>
    <xf numFmtId="0" fontId="83" fillId="0" borderId="2"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18" xfId="0" applyFont="1" applyBorder="1" applyAlignment="1">
      <alignment horizontal="center" vertical="center" wrapText="1"/>
    </xf>
    <xf numFmtId="0" fontId="78" fillId="0" borderId="2" xfId="0" applyFont="1" applyBorder="1" applyAlignment="1">
      <alignment horizontal="center" vertical="center" wrapText="1"/>
    </xf>
    <xf numFmtId="0" fontId="79" fillId="0" borderId="1" xfId="0" applyFont="1" applyBorder="1" applyAlignment="1">
      <alignment horizontal="center" vertical="center" wrapText="1"/>
    </xf>
    <xf numFmtId="0" fontId="79" fillId="0" borderId="18" xfId="0" applyFont="1" applyBorder="1" applyAlignment="1">
      <alignment horizontal="center" vertical="center" wrapText="1"/>
    </xf>
    <xf numFmtId="0" fontId="79" fillId="0" borderId="2"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8" xfId="0" applyFont="1" applyBorder="1" applyAlignment="1">
      <alignment horizontal="center" vertical="center" wrapText="1"/>
    </xf>
    <xf numFmtId="0" fontId="88" fillId="0" borderId="2" xfId="0" applyFont="1" applyBorder="1" applyAlignment="1">
      <alignment horizontal="center" vertical="center" wrapText="1"/>
    </xf>
    <xf numFmtId="0" fontId="78" fillId="15" borderId="15" xfId="0" applyFont="1" applyFill="1" applyBorder="1" applyAlignment="1">
      <alignment horizontal="center" vertical="center" wrapText="1"/>
    </xf>
    <xf numFmtId="0" fontId="78" fillId="15" borderId="1"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8" fillId="17" borderId="19" xfId="0" applyFont="1" applyFill="1" applyBorder="1" applyAlignment="1">
      <alignment horizontal="center" vertical="center" wrapText="1"/>
    </xf>
    <xf numFmtId="0" fontId="80" fillId="0" borderId="2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89" fillId="0" borderId="1" xfId="0" applyFont="1" applyBorder="1" applyAlignment="1">
      <alignment horizontal="center" vertical="center" wrapText="1"/>
    </xf>
    <xf numFmtId="0" fontId="89" fillId="0" borderId="18" xfId="0" applyFont="1" applyBorder="1" applyAlignment="1">
      <alignment horizontal="center" vertical="center" wrapText="1"/>
    </xf>
    <xf numFmtId="0" fontId="89" fillId="0" borderId="2" xfId="0" applyFont="1" applyBorder="1" applyAlignment="1">
      <alignment horizontal="center" vertical="center" wrapText="1"/>
    </xf>
    <xf numFmtId="0" fontId="83" fillId="0" borderId="1" xfId="0" applyFont="1" applyBorder="1" applyAlignment="1">
      <alignment horizontal="left" vertical="center" wrapText="1"/>
    </xf>
    <xf numFmtId="0" fontId="83" fillId="0" borderId="2" xfId="0" applyFont="1" applyBorder="1" applyAlignment="1">
      <alignment horizontal="left" vertical="center" wrapText="1"/>
    </xf>
    <xf numFmtId="0" fontId="89" fillId="0" borderId="1" xfId="0" applyFont="1" applyBorder="1" applyAlignment="1">
      <alignment horizontal="left" vertical="center" wrapText="1"/>
    </xf>
    <xf numFmtId="0" fontId="89" fillId="0" borderId="2" xfId="0" applyFont="1" applyBorder="1" applyAlignment="1">
      <alignment horizontal="left" vertical="center" wrapText="1"/>
    </xf>
    <xf numFmtId="0" fontId="78" fillId="17" borderId="23" xfId="0" applyFont="1" applyFill="1" applyBorder="1" applyAlignment="1">
      <alignment horizontal="center" vertical="center" wrapText="1"/>
    </xf>
    <xf numFmtId="9" fontId="79" fillId="0" borderId="1" xfId="0" applyNumberFormat="1" applyFont="1" applyBorder="1" applyAlignment="1">
      <alignment horizontal="center" vertical="center" wrapText="1"/>
    </xf>
    <xf numFmtId="9" fontId="79" fillId="0" borderId="2" xfId="0" applyNumberFormat="1" applyFont="1" applyBorder="1" applyAlignment="1">
      <alignment horizontal="center" vertical="center" wrapText="1"/>
    </xf>
    <xf numFmtId="0" fontId="79" fillId="0" borderId="1" xfId="0" applyFont="1" applyBorder="1" applyAlignment="1">
      <alignment horizontal="left" vertical="center" wrapText="1"/>
    </xf>
    <xf numFmtId="0" fontId="79" fillId="0" borderId="2" xfId="0" applyFont="1" applyBorder="1" applyAlignment="1">
      <alignment horizontal="left" vertical="center" wrapText="1"/>
    </xf>
    <xf numFmtId="0" fontId="8" fillId="25" borderId="18" xfId="0" applyFont="1" applyFill="1" applyBorder="1" applyAlignment="1">
      <alignment wrapText="1"/>
    </xf>
    <xf numFmtId="0" fontId="8" fillId="25" borderId="2" xfId="0" applyFont="1" applyFill="1" applyBorder="1" applyAlignment="1">
      <alignment wrapText="1"/>
    </xf>
    <xf numFmtId="0" fontId="8" fillId="25" borderId="9" xfId="0" applyFont="1" applyFill="1" applyBorder="1" applyAlignment="1">
      <alignment wrapText="1"/>
    </xf>
    <xf numFmtId="0" fontId="8" fillId="25" borderId="10" xfId="0" applyFont="1" applyFill="1" applyBorder="1" applyAlignment="1">
      <alignment wrapText="1"/>
    </xf>
    <xf numFmtId="0" fontId="8" fillId="26" borderId="18" xfId="0" applyFont="1" applyFill="1" applyBorder="1" applyAlignment="1">
      <alignment wrapText="1"/>
    </xf>
    <xf numFmtId="0" fontId="8" fillId="26" borderId="2" xfId="0" applyFont="1" applyFill="1" applyBorder="1" applyAlignment="1">
      <alignment wrapText="1"/>
    </xf>
    <xf numFmtId="0" fontId="8" fillId="18" borderId="18" xfId="0" applyFont="1" applyFill="1" applyBorder="1" applyAlignment="1">
      <alignment wrapText="1"/>
    </xf>
    <xf numFmtId="0" fontId="8" fillId="18" borderId="2" xfId="0" applyFont="1" applyFill="1" applyBorder="1" applyAlignment="1">
      <alignment wrapText="1"/>
    </xf>
    <xf numFmtId="0" fontId="5" fillId="0" borderId="18" xfId="0" applyFont="1" applyBorder="1" applyAlignment="1">
      <alignment wrapText="1"/>
    </xf>
    <xf numFmtId="0" fontId="5" fillId="0" borderId="2" xfId="0" applyFont="1" applyBorder="1" applyAlignment="1">
      <alignment wrapText="1"/>
    </xf>
    <xf numFmtId="0" fontId="8" fillId="0" borderId="18" xfId="0" applyFont="1" applyBorder="1" applyAlignment="1">
      <alignment wrapText="1"/>
    </xf>
    <xf numFmtId="0" fontId="8" fillId="0" borderId="2" xfId="0" applyFont="1" applyBorder="1" applyAlignment="1">
      <alignment wrapText="1"/>
    </xf>
    <xf numFmtId="0" fontId="8" fillId="18" borderId="1" xfId="0" applyFont="1" applyFill="1" applyBorder="1" applyAlignment="1">
      <alignment wrapText="1"/>
    </xf>
    <xf numFmtId="0" fontId="39" fillId="24" borderId="14" xfId="0" applyFont="1" applyFill="1" applyBorder="1"/>
    <xf numFmtId="0" fontId="39" fillId="24" borderId="9" xfId="0" applyFont="1" applyFill="1" applyBorder="1"/>
    <xf numFmtId="0" fontId="39" fillId="24" borderId="10" xfId="0" applyFont="1" applyFill="1" applyBorder="1"/>
    <xf numFmtId="0" fontId="2" fillId="32" borderId="10" xfId="0" applyFont="1" applyFill="1" applyBorder="1" applyAlignment="1">
      <alignment horizontal="center" vertical="center" wrapText="1"/>
    </xf>
    <xf numFmtId="0" fontId="29" fillId="15" borderId="14" xfId="0" applyFont="1" applyFill="1" applyBorder="1" applyAlignment="1">
      <alignment horizontal="center" vertical="center"/>
    </xf>
    <xf numFmtId="0" fontId="29" fillId="15" borderId="9" xfId="0" applyFont="1" applyFill="1" applyBorder="1" applyAlignment="1">
      <alignment horizontal="center" vertical="center"/>
    </xf>
    <xf numFmtId="0" fontId="29" fillId="15" borderId="10" xfId="0" applyFont="1" applyFill="1" applyBorder="1" applyAlignment="1">
      <alignment horizontal="center" vertical="center"/>
    </xf>
    <xf numFmtId="0" fontId="29" fillId="16" borderId="14" xfId="0" applyFont="1" applyFill="1" applyBorder="1" applyAlignment="1">
      <alignment horizontal="center" vertical="center"/>
    </xf>
    <xf numFmtId="0" fontId="29" fillId="16" borderId="9" xfId="0" applyFont="1" applyFill="1" applyBorder="1" applyAlignment="1">
      <alignment horizontal="center" vertical="center"/>
    </xf>
    <xf numFmtId="0" fontId="29" fillId="16" borderId="10" xfId="0" applyFont="1" applyFill="1" applyBorder="1" applyAlignment="1">
      <alignment horizontal="center" vertical="center"/>
    </xf>
    <xf numFmtId="0" fontId="29" fillId="12" borderId="14" xfId="0" applyFont="1" applyFill="1" applyBorder="1" applyAlignment="1">
      <alignment horizontal="center" vertical="center"/>
    </xf>
    <xf numFmtId="0" fontId="29" fillId="12" borderId="9" xfId="0" applyFont="1" applyFill="1" applyBorder="1" applyAlignment="1">
      <alignment horizontal="center" vertical="center"/>
    </xf>
    <xf numFmtId="0" fontId="29" fillId="12" borderId="10" xfId="0" applyFont="1" applyFill="1" applyBorder="1" applyAlignment="1">
      <alignment horizontal="center" vertical="center"/>
    </xf>
    <xf numFmtId="0" fontId="78" fillId="0" borderId="23" xfId="0" applyFont="1" applyBorder="1" applyAlignment="1">
      <alignment horizontal="center" vertical="center" wrapText="1"/>
    </xf>
    <xf numFmtId="0" fontId="78" fillId="0" borderId="23" xfId="0" applyFont="1" applyBorder="1" applyAlignment="1">
      <alignment horizontal="center" vertical="center"/>
    </xf>
    <xf numFmtId="0" fontId="78" fillId="0" borderId="6" xfId="0" applyFont="1" applyBorder="1" applyAlignment="1">
      <alignment horizontal="center" vertical="center" wrapText="1"/>
    </xf>
    <xf numFmtId="0" fontId="78" fillId="0" borderId="17" xfId="0" applyFont="1" applyBorder="1" applyAlignment="1">
      <alignment horizontal="center" vertical="center" wrapText="1"/>
    </xf>
    <xf numFmtId="0" fontId="78" fillId="0" borderId="8" xfId="0" applyFont="1" applyBorder="1" applyAlignment="1">
      <alignment horizontal="center" vertical="center" wrapText="1"/>
    </xf>
    <xf numFmtId="0" fontId="78" fillId="17" borderId="45" xfId="0" applyFont="1" applyFill="1" applyBorder="1" applyAlignment="1">
      <alignment horizontal="center" vertical="center" wrapText="1"/>
    </xf>
    <xf numFmtId="0" fontId="8" fillId="24" borderId="1" xfId="0" applyFont="1" applyFill="1" applyBorder="1" applyAlignment="1">
      <alignment wrapText="1"/>
    </xf>
    <xf numFmtId="0" fontId="8" fillId="24" borderId="2" xfId="0" applyFont="1" applyFill="1" applyBorder="1" applyAlignment="1">
      <alignment wrapText="1"/>
    </xf>
    <xf numFmtId="0" fontId="8" fillId="24" borderId="9" xfId="0" applyFont="1" applyFill="1" applyBorder="1" applyAlignment="1">
      <alignment wrapText="1"/>
    </xf>
    <xf numFmtId="0" fontId="8" fillId="24" borderId="10" xfId="0" applyFont="1" applyFill="1" applyBorder="1" applyAlignment="1">
      <alignment wrapText="1"/>
    </xf>
    <xf numFmtId="0" fontId="8" fillId="24" borderId="18" xfId="0" applyFont="1" applyFill="1" applyBorder="1" applyAlignment="1">
      <alignment wrapText="1"/>
    </xf>
    <xf numFmtId="0" fontId="34" fillId="0" borderId="18" xfId="0" applyFont="1" applyBorder="1" applyAlignment="1">
      <alignment wrapText="1"/>
    </xf>
    <xf numFmtId="0" fontId="79" fillId="0" borderId="24" xfId="0" applyFont="1" applyBorder="1" applyAlignment="1">
      <alignment horizontal="center" vertical="center" wrapText="1"/>
    </xf>
    <xf numFmtId="9" fontId="9" fillId="0" borderId="24" xfId="0" applyNumberFormat="1" applyFont="1" applyBorder="1" applyAlignment="1">
      <alignment horizontal="center" vertical="center" wrapText="1"/>
    </xf>
    <xf numFmtId="9" fontId="9" fillId="0" borderId="12" xfId="0" applyNumberFormat="1" applyFont="1" applyBorder="1" applyAlignment="1">
      <alignment horizontal="center" vertical="center" wrapText="1"/>
    </xf>
    <xf numFmtId="9" fontId="9" fillId="0" borderId="30" xfId="0" applyNumberFormat="1" applyFont="1" applyBorder="1" applyAlignment="1">
      <alignment horizontal="center" vertical="center" wrapText="1"/>
    </xf>
    <xf numFmtId="0" fontId="9"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30" xfId="0" applyFont="1" applyBorder="1" applyAlignment="1">
      <alignment horizontal="left" vertical="center" wrapText="1"/>
    </xf>
    <xf numFmtId="0" fontId="85" fillId="0" borderId="24" xfId="0" applyFont="1" applyBorder="1" applyAlignment="1">
      <alignment horizontal="left" vertical="center" wrapText="1"/>
    </xf>
    <xf numFmtId="0" fontId="85" fillId="0" borderId="30" xfId="0" applyFont="1" applyBorder="1" applyAlignment="1">
      <alignment horizontal="left" vertical="center" wrapText="1"/>
    </xf>
    <xf numFmtId="0" fontId="23" fillId="0" borderId="1" xfId="20" applyBorder="1" applyAlignment="1">
      <alignment horizontal="left" vertical="center" wrapText="1"/>
    </xf>
    <xf numFmtId="0" fontId="23" fillId="0" borderId="18" xfId="20" applyBorder="1" applyAlignment="1">
      <alignment horizontal="left" vertical="center" wrapText="1"/>
    </xf>
    <xf numFmtId="0" fontId="23" fillId="0" borderId="2" xfId="20" applyBorder="1" applyAlignment="1">
      <alignment horizontal="left" vertical="center" wrapText="1"/>
    </xf>
    <xf numFmtId="0" fontId="87" fillId="0" borderId="23" xfId="0" applyFont="1" applyBorder="1" applyAlignment="1">
      <alignment horizontal="center" vertical="center" wrapText="1"/>
    </xf>
    <xf numFmtId="0" fontId="87" fillId="0" borderId="24" xfId="0" applyFont="1" applyBorder="1" applyAlignment="1">
      <alignment horizontal="center" vertical="center" wrapText="1"/>
    </xf>
    <xf numFmtId="0" fontId="86" fillId="17" borderId="23" xfId="0" applyFont="1" applyFill="1" applyBorder="1" applyAlignment="1">
      <alignment horizontal="left" vertical="center" wrapText="1"/>
    </xf>
    <xf numFmtId="0" fontId="86" fillId="17" borderId="24" xfId="0" applyFont="1" applyFill="1" applyBorder="1" applyAlignment="1">
      <alignment horizontal="left" vertical="center" wrapText="1"/>
    </xf>
    <xf numFmtId="0" fontId="86" fillId="17" borderId="23" xfId="0" applyFont="1" applyFill="1" applyBorder="1" applyAlignment="1">
      <alignment horizontal="center" vertical="center" wrapText="1"/>
    </xf>
    <xf numFmtId="0" fontId="86" fillId="17" borderId="24" xfId="0" applyFont="1" applyFill="1" applyBorder="1" applyAlignment="1">
      <alignment horizontal="center" vertical="center" wrapText="1"/>
    </xf>
    <xf numFmtId="0" fontId="86" fillId="0" borderId="23" xfId="0" applyFont="1" applyBorder="1" applyAlignment="1">
      <alignment horizontal="center" vertical="center" wrapText="1"/>
    </xf>
    <xf numFmtId="0" fontId="86" fillId="0" borderId="24" xfId="0" applyFont="1" applyBorder="1" applyAlignment="1">
      <alignment horizontal="center" vertical="center" wrapText="1"/>
    </xf>
    <xf numFmtId="0" fontId="86" fillId="0" borderId="30" xfId="0" applyFont="1" applyBorder="1" applyAlignment="1">
      <alignment horizontal="center" vertical="center" wrapText="1"/>
    </xf>
    <xf numFmtId="0" fontId="9" fillId="0" borderId="23" xfId="0" applyFont="1" applyBorder="1" applyAlignment="1">
      <alignment horizontal="left" vertical="center" wrapText="1"/>
    </xf>
    <xf numFmtId="0" fontId="87" fillId="0" borderId="23" xfId="0" applyFont="1" applyBorder="1" applyAlignment="1">
      <alignment horizontal="left" vertical="center" wrapText="1"/>
    </xf>
    <xf numFmtId="0" fontId="87" fillId="0" borderId="24" xfId="0" applyFont="1" applyBorder="1" applyAlignment="1">
      <alignment horizontal="left" vertical="center" wrapText="1"/>
    </xf>
    <xf numFmtId="0" fontId="9" fillId="0" borderId="43" xfId="0" applyFont="1" applyBorder="1" applyAlignment="1">
      <alignment horizontal="center" vertical="center" wrapText="1"/>
    </xf>
    <xf numFmtId="0" fontId="5" fillId="0" borderId="15" xfId="0" applyFont="1" applyBorder="1" applyAlignment="1">
      <alignment horizontal="left" vertical="center" wrapText="1"/>
    </xf>
    <xf numFmtId="0" fontId="9" fillId="0" borderId="16" xfId="0" applyFont="1" applyBorder="1" applyAlignment="1">
      <alignment horizontal="center" vertical="center" wrapText="1"/>
    </xf>
  </cellXfs>
  <cellStyles count="24">
    <cellStyle name="Hipervínculo" xfId="6" builtinId="8"/>
    <cellStyle name="Hyperlink" xfId="20" xr:uid="{00000000-0005-0000-0000-000001000000}"/>
    <cellStyle name="Hyperlink 2" xfId="23" xr:uid="{2EF1D720-74C3-4A58-BE3D-6AEA235EB602}"/>
    <cellStyle name="Millares" xfId="1" builtinId="3"/>
    <cellStyle name="Millares [0]" xfId="21" builtinId="6"/>
    <cellStyle name="Millares 2" xfId="8" xr:uid="{00000000-0005-0000-0000-000004000000}"/>
    <cellStyle name="Normal" xfId="0" builtinId="0"/>
    <cellStyle name="Normal 2" xfId="7" xr:uid="{00000000-0005-0000-0000-000007000000}"/>
    <cellStyle name="Normal 3" xfId="5" xr:uid="{00000000-0005-0000-0000-000008000000}"/>
    <cellStyle name="Normal 3 2" xfId="9" xr:uid="{00000000-0005-0000-0000-000009000000}"/>
    <cellStyle name="Normal 3 3" xfId="22" xr:uid="{DFCF3D01-CC36-4751-A207-10CFF146DA7A}"/>
    <cellStyle name="Normal 4" xfId="10" xr:uid="{00000000-0005-0000-0000-00000A000000}"/>
    <cellStyle name="Normal 5" xfId="11" xr:uid="{00000000-0005-0000-0000-00000B000000}"/>
    <cellStyle name="Normal 5 2" xfId="12" xr:uid="{00000000-0005-0000-0000-00000C000000}"/>
    <cellStyle name="Normal 6" xfId="13" xr:uid="{00000000-0005-0000-0000-00000D000000}"/>
    <cellStyle name="Normal 7" xfId="19" xr:uid="{00000000-0005-0000-0000-00000E000000}"/>
    <cellStyle name="Porcentaje" xfId="2" builtinId="5"/>
    <cellStyle name="Porcentaje 2" xfId="4" xr:uid="{00000000-0005-0000-0000-000010000000}"/>
    <cellStyle name="Porcentual 2" xfId="14" xr:uid="{00000000-0005-0000-0000-000011000000}"/>
    <cellStyle name="Porcentual 2 2" xfId="15" xr:uid="{00000000-0005-0000-0000-000012000000}"/>
    <cellStyle name="Porcentual 3" xfId="16" xr:uid="{00000000-0005-0000-0000-000013000000}"/>
    <cellStyle name="Porcentual 3 2" xfId="17" xr:uid="{00000000-0005-0000-0000-000014000000}"/>
    <cellStyle name="Porcentual 4" xfId="3" xr:uid="{00000000-0005-0000-0000-000015000000}"/>
    <cellStyle name="Porcentual 5" xfId="18" xr:uid="{00000000-0005-0000-0000-000016000000}"/>
  </cellStyles>
  <dxfs count="16">
    <dxf>
      <fill>
        <patternFill>
          <bgColor rgb="FF92D050"/>
        </patternFill>
      </fill>
    </dxf>
    <dxf>
      <fill>
        <patternFill>
          <bgColor rgb="FFFFFF00"/>
        </patternFill>
      </fill>
    </dxf>
    <dxf>
      <fill>
        <patternFill>
          <bgColor theme="5"/>
        </patternFill>
      </fill>
    </dxf>
    <dxf>
      <fill>
        <patternFill>
          <bgColor rgb="FFC00000"/>
        </patternFill>
      </fill>
    </dxf>
    <dxf>
      <fill>
        <patternFill>
          <bgColor rgb="FFC00000"/>
        </patternFill>
      </fill>
    </dxf>
    <dxf>
      <fill>
        <patternFill>
          <bgColor theme="5"/>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0.99</c:v>
                </c:pt>
                <c:pt idx="3">
                  <c:v>1</c:v>
                </c:pt>
                <c:pt idx="4">
                  <c:v>0.96</c:v>
                </c:pt>
                <c:pt idx="5">
                  <c:v>1</c:v>
                </c:pt>
                <c:pt idx="6">
                  <c:v>1</c:v>
                </c:pt>
                <c:pt idx="7">
                  <c:v>1</c:v>
                </c:pt>
                <c:pt idx="8">
                  <c:v>1</c:v>
                </c:pt>
                <c:pt idx="9">
                  <c:v>1</c:v>
                </c:pt>
                <c:pt idx="10">
                  <c:v>1</c:v>
                </c:pt>
                <c:pt idx="11">
                  <c:v>1</c:v>
                </c:pt>
                <c:pt idx="12">
                  <c:v>1</c:v>
                </c:pt>
                <c:pt idx="13">
                  <c:v>1</c:v>
                </c:pt>
                <c:pt idx="14">
                  <c:v>0.98</c:v>
                </c:pt>
                <c:pt idx="15">
                  <c:v>1</c:v>
                </c:pt>
                <c:pt idx="16">
                  <c:v>1</c:v>
                </c:pt>
                <c:pt idx="17">
                  <c:v>0.97</c:v>
                </c:pt>
                <c:pt idx="18">
                  <c:v>1</c:v>
                </c:pt>
                <c:pt idx="19">
                  <c:v>0.97</c:v>
                </c:pt>
                <c:pt idx="20">
                  <c:v>0.9</c:v>
                </c:pt>
                <c:pt idx="21">
                  <c:v>1</c:v>
                </c:pt>
                <c:pt idx="22">
                  <c:v>1</c:v>
                </c:pt>
                <c:pt idx="23">
                  <c:v>1</c:v>
                </c:pt>
                <c:pt idx="24">
                  <c:v>0.97</c:v>
                </c:pt>
              </c:numCache>
            </c:numRef>
          </c:val>
          <c:extLst>
            <c:ext xmlns:c16="http://schemas.microsoft.com/office/drawing/2014/chart" uri="{C3380CC4-5D6E-409C-BE32-E72D297353CC}">
              <c16:uniqueId val="{00000000-0D25-4B9E-94F4-81AE6B25B4E8}"/>
            </c:ext>
          </c:extLst>
        </c:ser>
        <c:ser>
          <c:idx val="1"/>
          <c:order val="1"/>
          <c:tx>
            <c:strRef>
              <c:f>'Comparativo '!$F$16</c:f>
              <c:strCache>
                <c:ptCount val="1"/>
                <c:pt idx="0">
                  <c:v> Jul 2022- Jun 2023</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0.93333333333333324</c:v>
                </c:pt>
                <c:pt idx="3">
                  <c:v>1</c:v>
                </c:pt>
                <c:pt idx="4">
                  <c:v>0.92625000000000002</c:v>
                </c:pt>
                <c:pt idx="5">
                  <c:v>1</c:v>
                </c:pt>
                <c:pt idx="6">
                  <c:v>1</c:v>
                </c:pt>
                <c:pt idx="7">
                  <c:v>1</c:v>
                </c:pt>
                <c:pt idx="8">
                  <c:v>1</c:v>
                </c:pt>
                <c:pt idx="9">
                  <c:v>0.83333333333333337</c:v>
                </c:pt>
                <c:pt idx="10">
                  <c:v>1</c:v>
                </c:pt>
                <c:pt idx="11">
                  <c:v>1</c:v>
                </c:pt>
                <c:pt idx="12">
                  <c:v>1</c:v>
                </c:pt>
                <c:pt idx="13">
                  <c:v>0.9972727272727272</c:v>
                </c:pt>
                <c:pt idx="14">
                  <c:v>0.97142857142857142</c:v>
                </c:pt>
                <c:pt idx="15">
                  <c:v>1</c:v>
                </c:pt>
                <c:pt idx="16">
                  <c:v>0.7142857142857143</c:v>
                </c:pt>
                <c:pt idx="17">
                  <c:v>1</c:v>
                </c:pt>
                <c:pt idx="18">
                  <c:v>1</c:v>
                </c:pt>
                <c:pt idx="19">
                  <c:v>0.89000000000000012</c:v>
                </c:pt>
                <c:pt idx="20">
                  <c:v>0.58275862068965512</c:v>
                </c:pt>
                <c:pt idx="21">
                  <c:v>0.92222222222222228</c:v>
                </c:pt>
                <c:pt idx="22">
                  <c:v>0.87777777777777777</c:v>
                </c:pt>
                <c:pt idx="23">
                  <c:v>0.96875</c:v>
                </c:pt>
                <c:pt idx="24">
                  <c:v>0.9</c:v>
                </c:pt>
              </c:numCache>
            </c:numRef>
          </c:val>
          <c:extLst>
            <c:ext xmlns:c16="http://schemas.microsoft.com/office/drawing/2014/chart" uri="{C3380CC4-5D6E-409C-BE32-E72D297353CC}">
              <c16:uniqueId val="{00000001-0D25-4B9E-94F4-81AE6B25B4E8}"/>
            </c:ext>
          </c:extLst>
        </c:ser>
        <c:ser>
          <c:idx val="2"/>
          <c:order val="2"/>
          <c:tx>
            <c:strRef>
              <c:f>'Comparativo '!$G$16</c:f>
              <c:strCache>
                <c:ptCount val="1"/>
                <c:pt idx="0">
                  <c:v> Jul 2023- Jun 2024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'Comparativo '!$G$17:$G$41</c:f>
              <c:numCache>
                <c:formatCode>0%</c:formatCode>
                <c:ptCount val="25"/>
                <c:pt idx="0">
                  <c:v>0.96</c:v>
                </c:pt>
                <c:pt idx="1">
                  <c:v>0.9</c:v>
                </c:pt>
                <c:pt idx="2">
                  <c:v>0.88888888888888884</c:v>
                </c:pt>
                <c:pt idx="3">
                  <c:v>1</c:v>
                </c:pt>
                <c:pt idx="4">
                  <c:v>0.90375000000000005</c:v>
                </c:pt>
                <c:pt idx="5">
                  <c:v>0.9</c:v>
                </c:pt>
                <c:pt idx="6">
                  <c:v>1</c:v>
                </c:pt>
                <c:pt idx="7">
                  <c:v>0.93333333333333324</c:v>
                </c:pt>
                <c:pt idx="8">
                  <c:v>1</c:v>
                </c:pt>
                <c:pt idx="9">
                  <c:v>0.79999999999999993</c:v>
                </c:pt>
                <c:pt idx="10">
                  <c:v>1</c:v>
                </c:pt>
                <c:pt idx="11">
                  <c:v>1</c:v>
                </c:pt>
                <c:pt idx="12">
                  <c:v>1</c:v>
                </c:pt>
                <c:pt idx="13">
                  <c:v>1</c:v>
                </c:pt>
                <c:pt idx="14">
                  <c:v>0.84999999999999987</c:v>
                </c:pt>
                <c:pt idx="15">
                  <c:v>1</c:v>
                </c:pt>
                <c:pt idx="16">
                  <c:v>0.6</c:v>
                </c:pt>
                <c:pt idx="17">
                  <c:v>0.76</c:v>
                </c:pt>
                <c:pt idx="18">
                  <c:v>1</c:v>
                </c:pt>
                <c:pt idx="19">
                  <c:v>0.90714285714285736</c:v>
                </c:pt>
                <c:pt idx="20">
                  <c:v>0.90714285714285714</c:v>
                </c:pt>
                <c:pt idx="21">
                  <c:v>0.9375</c:v>
                </c:pt>
                <c:pt idx="22">
                  <c:v>0.87777777777777777</c:v>
                </c:pt>
                <c:pt idx="23">
                  <c:v>1</c:v>
                </c:pt>
                <c:pt idx="24">
                  <c:v>0.91242857142857148</c:v>
                </c:pt>
              </c:numCache>
            </c:numRef>
          </c:val>
          <c:extLst>
            <c:ext xmlns:c16="http://schemas.microsoft.com/office/drawing/2014/chart" uri="{C3380CC4-5D6E-409C-BE32-E72D297353CC}">
              <c16:uniqueId val="{00000001-ABE6-451F-BEA9-E23CC1A43DA0}"/>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0.99</c:v>
                </c:pt>
                <c:pt idx="3">
                  <c:v>1</c:v>
                </c:pt>
                <c:pt idx="4">
                  <c:v>0.96</c:v>
                </c:pt>
                <c:pt idx="5">
                  <c:v>1</c:v>
                </c:pt>
                <c:pt idx="6">
                  <c:v>1</c:v>
                </c:pt>
                <c:pt idx="7">
                  <c:v>1</c:v>
                </c:pt>
                <c:pt idx="8">
                  <c:v>1</c:v>
                </c:pt>
                <c:pt idx="9">
                  <c:v>1</c:v>
                </c:pt>
                <c:pt idx="10">
                  <c:v>1</c:v>
                </c:pt>
                <c:pt idx="11">
                  <c:v>1</c:v>
                </c:pt>
                <c:pt idx="12">
                  <c:v>1</c:v>
                </c:pt>
                <c:pt idx="13">
                  <c:v>1</c:v>
                </c:pt>
                <c:pt idx="14">
                  <c:v>0.98</c:v>
                </c:pt>
                <c:pt idx="15">
                  <c:v>1</c:v>
                </c:pt>
                <c:pt idx="16">
                  <c:v>1</c:v>
                </c:pt>
                <c:pt idx="17">
                  <c:v>0.97</c:v>
                </c:pt>
                <c:pt idx="18">
                  <c:v>1</c:v>
                </c:pt>
                <c:pt idx="19">
                  <c:v>0.97</c:v>
                </c:pt>
                <c:pt idx="20">
                  <c:v>0.9</c:v>
                </c:pt>
                <c:pt idx="21">
                  <c:v>1</c:v>
                </c:pt>
                <c:pt idx="22">
                  <c:v>1</c:v>
                </c:pt>
                <c:pt idx="23">
                  <c:v>1</c:v>
                </c:pt>
                <c:pt idx="24">
                  <c:v>0.97</c:v>
                </c:pt>
              </c:numCache>
            </c:numRef>
          </c:val>
          <c:extLst>
            <c:ext xmlns:c16="http://schemas.microsoft.com/office/drawing/2014/chart" uri="{C3380CC4-5D6E-409C-BE32-E72D297353CC}">
              <c16:uniqueId val="{00000000-8943-45D6-939F-358D543CC140}"/>
            </c:ext>
          </c:extLst>
        </c:ser>
        <c:ser>
          <c:idx val="1"/>
          <c:order val="1"/>
          <c:tx>
            <c:strRef>
              <c:f>'Comparativo '!$F$16</c:f>
              <c:strCache>
                <c:ptCount val="1"/>
                <c:pt idx="0">
                  <c:v> Jul 2022- Jun 2023</c:v>
                </c:pt>
              </c:strCache>
            </c:strRef>
          </c:tx>
          <c:spPr>
            <a:solidFill>
              <a:srgbClr val="92D050"/>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0.93333333333333324</c:v>
                </c:pt>
                <c:pt idx="3">
                  <c:v>1</c:v>
                </c:pt>
                <c:pt idx="4">
                  <c:v>0.92625000000000002</c:v>
                </c:pt>
                <c:pt idx="5">
                  <c:v>1</c:v>
                </c:pt>
                <c:pt idx="6">
                  <c:v>1</c:v>
                </c:pt>
                <c:pt idx="7">
                  <c:v>1</c:v>
                </c:pt>
                <c:pt idx="8">
                  <c:v>1</c:v>
                </c:pt>
                <c:pt idx="9">
                  <c:v>0.83333333333333337</c:v>
                </c:pt>
                <c:pt idx="10">
                  <c:v>1</c:v>
                </c:pt>
                <c:pt idx="11">
                  <c:v>1</c:v>
                </c:pt>
                <c:pt idx="12">
                  <c:v>1</c:v>
                </c:pt>
                <c:pt idx="13">
                  <c:v>0.9972727272727272</c:v>
                </c:pt>
                <c:pt idx="14">
                  <c:v>0.97142857142857142</c:v>
                </c:pt>
                <c:pt idx="15">
                  <c:v>1</c:v>
                </c:pt>
                <c:pt idx="16">
                  <c:v>0.7142857142857143</c:v>
                </c:pt>
                <c:pt idx="17">
                  <c:v>1</c:v>
                </c:pt>
                <c:pt idx="18">
                  <c:v>1</c:v>
                </c:pt>
                <c:pt idx="19">
                  <c:v>0.89000000000000012</c:v>
                </c:pt>
                <c:pt idx="20">
                  <c:v>0.58275862068965512</c:v>
                </c:pt>
                <c:pt idx="21">
                  <c:v>0.92222222222222228</c:v>
                </c:pt>
                <c:pt idx="22">
                  <c:v>0.87777777777777777</c:v>
                </c:pt>
                <c:pt idx="23">
                  <c:v>0.96875</c:v>
                </c:pt>
                <c:pt idx="24">
                  <c:v>0.9</c:v>
                </c:pt>
              </c:numCache>
            </c:numRef>
          </c:val>
          <c:extLst>
            <c:ext xmlns:c16="http://schemas.microsoft.com/office/drawing/2014/chart" uri="{C3380CC4-5D6E-409C-BE32-E72D297353CC}">
              <c16:uniqueId val="{00000001-8943-45D6-939F-358D543CC140}"/>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5426875-1CEC-479C-93F7-5A81CE07DCE7}" type="doc">
      <dgm:prSet loTypeId="urn:microsoft.com/office/officeart/2005/8/layout/process5" loCatId="process" qsTypeId="urn:microsoft.com/office/officeart/2005/8/quickstyle/3d2" qsCatId="3D" csTypeId="urn:microsoft.com/office/officeart/2005/8/colors/colorful5" csCatId="colorful" phldr="1"/>
      <dgm:spPr/>
      <dgm:t>
        <a:bodyPr/>
        <a:lstStyle/>
        <a:p>
          <a:endParaRPr lang="es-CO"/>
        </a:p>
      </dgm:t>
    </dgm:pt>
    <dgm:pt modelId="{3E84B06A-FBFF-406D-A227-1E04AEE85E7F}">
      <dgm:prSet phldrT="[Texto]" custT="1"/>
      <dgm:spPr/>
      <dgm:t>
        <a:bodyPr/>
        <a:lstStyle/>
        <a:p>
          <a:pPr algn="ctr"/>
          <a:r>
            <a:rPr lang="es-CO" sz="1000" b="0">
              <a:latin typeface="Humanst521 BT" panose="020B0602020204020204" pitchFamily="34" charset="0"/>
            </a:rPr>
            <a:t>a) Revisar el estado de las mapas de riesgos</a:t>
          </a:r>
        </a:p>
      </dgm:t>
    </dgm:pt>
    <dgm:pt modelId="{82F8C096-7490-4C1C-98EA-178C84F9DA49}" type="parTrans" cxnId="{5FD0CD8E-7E5B-48ED-9364-CDC592C5E531}">
      <dgm:prSet/>
      <dgm:spPr/>
      <dgm:t>
        <a:bodyPr/>
        <a:lstStyle/>
        <a:p>
          <a:pPr algn="ctr"/>
          <a:endParaRPr lang="es-CO" sz="1000" b="0">
            <a:solidFill>
              <a:schemeClr val="bg1"/>
            </a:solidFill>
            <a:latin typeface="Humanst521 BT" panose="020B0602020204020204" pitchFamily="34" charset="0"/>
          </a:endParaRPr>
        </a:p>
      </dgm:t>
    </dgm:pt>
    <dgm:pt modelId="{B60DBD4D-7CEF-40A0-95FE-CCA59883537E}" type="sibTrans" cxnId="{5FD0CD8E-7E5B-48ED-9364-CDC592C5E531}">
      <dgm:prSet custT="1"/>
      <dgm:spPr/>
      <dgm:t>
        <a:bodyPr/>
        <a:lstStyle/>
        <a:p>
          <a:pPr algn="ctr"/>
          <a:endParaRPr lang="es-CO" sz="1000" b="0">
            <a:solidFill>
              <a:schemeClr val="bg1"/>
            </a:solidFill>
            <a:latin typeface="Humanst521 BT" panose="020B0602020204020204" pitchFamily="34" charset="0"/>
          </a:endParaRPr>
        </a:p>
      </dgm:t>
    </dgm:pt>
    <dgm:pt modelId="{65FA56A0-ED57-4094-81CC-43032DB133D4}">
      <dgm:prSet phldrT="[Texto]" custT="1"/>
      <dgm:spPr/>
      <dgm:t>
        <a:bodyPr/>
        <a:lstStyle/>
        <a:p>
          <a:pPr algn="ctr"/>
          <a:r>
            <a:rPr lang="es-CO" sz="1000" b="0" dirty="0">
              <a:latin typeface="Humanst521 BT" panose="020B0602020204020204" pitchFamily="34" charset="0"/>
            </a:rPr>
            <a:t>b) Enviar comunicaciones y si es necesario hacer visitas a los procesos</a:t>
          </a:r>
        </a:p>
      </dgm:t>
    </dgm:pt>
    <dgm:pt modelId="{498E2B4B-79F3-4881-BEFF-CF8BC0FBCC91}" type="parTrans" cxnId="{3C2ADEA4-CF2C-41F0-B4A0-E9D4D4FD72C7}">
      <dgm:prSet/>
      <dgm:spPr/>
      <dgm:t>
        <a:bodyPr/>
        <a:lstStyle/>
        <a:p>
          <a:pPr algn="ctr"/>
          <a:endParaRPr lang="es-CO" sz="1000" b="0">
            <a:solidFill>
              <a:schemeClr val="bg1"/>
            </a:solidFill>
            <a:latin typeface="Humanst521 BT" panose="020B0602020204020204" pitchFamily="34" charset="0"/>
          </a:endParaRPr>
        </a:p>
      </dgm:t>
    </dgm:pt>
    <dgm:pt modelId="{EAD5BEA1-B236-4EED-972F-DF4210771A39}" type="sibTrans" cxnId="{3C2ADEA4-CF2C-41F0-B4A0-E9D4D4FD72C7}">
      <dgm:prSet custT="1"/>
      <dgm:spPr/>
      <dgm:t>
        <a:bodyPr/>
        <a:lstStyle/>
        <a:p>
          <a:pPr algn="ctr"/>
          <a:endParaRPr lang="es-CO" sz="1000" b="0">
            <a:solidFill>
              <a:schemeClr val="bg1"/>
            </a:solidFill>
            <a:latin typeface="Humanst521 BT" panose="020B0602020204020204" pitchFamily="34" charset="0"/>
          </a:endParaRPr>
        </a:p>
      </dgm:t>
    </dgm:pt>
    <dgm:pt modelId="{3DF88A96-71E5-4DD8-8767-873AB3EEDA97}">
      <dgm:prSet phldrT="[Texto]" custT="1"/>
      <dgm:spPr>
        <a:solidFill>
          <a:schemeClr val="accent6">
            <a:lumMod val="75000"/>
          </a:schemeClr>
        </a:solidFill>
      </dgm:spPr>
      <dgm:t>
        <a:bodyPr/>
        <a:lstStyle/>
        <a:p>
          <a:pPr algn="ctr"/>
          <a:r>
            <a:rPr lang="es-CO" sz="1000" b="0">
              <a:latin typeface="Humanst521 BT" panose="020B0602020204020204" pitchFamily="34" charset="0"/>
            </a:rPr>
            <a:t>c) Análisis y Seguimiento </a:t>
          </a:r>
        </a:p>
      </dgm:t>
    </dgm:pt>
    <dgm:pt modelId="{E3C1B50D-6D2D-4BA2-A69F-3779C07706CE}" type="parTrans" cxnId="{232F723A-4938-4D41-93F3-27AB3473F207}">
      <dgm:prSet/>
      <dgm:spPr/>
      <dgm:t>
        <a:bodyPr/>
        <a:lstStyle/>
        <a:p>
          <a:pPr algn="ctr"/>
          <a:endParaRPr lang="es-CO" sz="1000" b="0">
            <a:solidFill>
              <a:schemeClr val="bg1"/>
            </a:solidFill>
            <a:latin typeface="Humanst521 BT" panose="020B0602020204020204" pitchFamily="34" charset="0"/>
          </a:endParaRPr>
        </a:p>
      </dgm:t>
    </dgm:pt>
    <dgm:pt modelId="{1A151892-9748-474E-B192-2CCCD623D8BF}" type="sibTrans" cxnId="{232F723A-4938-4D41-93F3-27AB3473F207}">
      <dgm:prSet custT="1"/>
      <dgm:spPr/>
      <dgm:t>
        <a:bodyPr/>
        <a:lstStyle/>
        <a:p>
          <a:pPr algn="ctr"/>
          <a:endParaRPr lang="es-CO" sz="1000" b="0">
            <a:solidFill>
              <a:schemeClr val="bg1"/>
            </a:solidFill>
            <a:latin typeface="Humanst521 BT" panose="020B0602020204020204" pitchFamily="34" charset="0"/>
          </a:endParaRPr>
        </a:p>
      </dgm:t>
    </dgm:pt>
    <dgm:pt modelId="{9B619048-73D6-43BA-92B2-50BB3057BADE}">
      <dgm:prSet phldrT="[Texto]" custT="1"/>
      <dgm:spPr/>
      <dgm:t>
        <a:bodyPr/>
        <a:lstStyle/>
        <a:p>
          <a:pPr algn="ctr"/>
          <a:r>
            <a:rPr lang="es-CO" sz="1000" b="0" dirty="0">
              <a:latin typeface="Humanst521 BT" panose="020B0602020204020204" pitchFamily="34" charset="0"/>
            </a:rPr>
            <a:t>e) Revisar la Actualización de las Mapas de Riesgos  </a:t>
          </a:r>
        </a:p>
      </dgm:t>
    </dgm:pt>
    <dgm:pt modelId="{62C91BF3-2ADA-45EF-8FC1-25588F2B04A8}" type="parTrans" cxnId="{B0F10BD5-A7BC-426F-8E75-D8E9E75FAB22}">
      <dgm:prSet/>
      <dgm:spPr/>
      <dgm:t>
        <a:bodyPr/>
        <a:lstStyle/>
        <a:p>
          <a:pPr algn="ctr"/>
          <a:endParaRPr lang="es-CO" sz="1000" b="0">
            <a:solidFill>
              <a:schemeClr val="bg1"/>
            </a:solidFill>
            <a:latin typeface="Humanst521 BT" panose="020B0602020204020204" pitchFamily="34" charset="0"/>
          </a:endParaRPr>
        </a:p>
      </dgm:t>
    </dgm:pt>
    <dgm:pt modelId="{CC0FB607-5D42-426C-8D98-F15BE0880118}" type="sibTrans" cxnId="{B0F10BD5-A7BC-426F-8E75-D8E9E75FAB22}">
      <dgm:prSet custT="1"/>
      <dgm:spPr/>
      <dgm:t>
        <a:bodyPr/>
        <a:lstStyle/>
        <a:p>
          <a:pPr algn="ctr"/>
          <a:endParaRPr lang="es-CO" sz="1000" b="0">
            <a:solidFill>
              <a:schemeClr val="bg1"/>
            </a:solidFill>
            <a:latin typeface="Humanst521 BT" panose="020B0602020204020204" pitchFamily="34" charset="0"/>
          </a:endParaRPr>
        </a:p>
      </dgm:t>
    </dgm:pt>
    <dgm:pt modelId="{1AB32474-7818-4AC1-93DD-3871CAFB39C7}">
      <dgm:prSet phldrT="[Texto]" custT="1"/>
      <dgm:spPr/>
      <dgm:t>
        <a:bodyPr/>
        <a:lstStyle/>
        <a:p>
          <a:pPr algn="ctr"/>
          <a:r>
            <a:rPr lang="es-CO" sz="1000" b="0">
              <a:latin typeface="Humanst521 BT" panose="020B0602020204020204" pitchFamily="34" charset="0"/>
            </a:rPr>
            <a:t>f) Gestionar la publicación </a:t>
          </a:r>
        </a:p>
      </dgm:t>
    </dgm:pt>
    <dgm:pt modelId="{288FE4EC-32A4-45CF-9B16-66DABFA4274C}" type="parTrans" cxnId="{3370AAF7-E4BA-4C10-892B-3BFF0E5A0A51}">
      <dgm:prSet/>
      <dgm:spPr/>
      <dgm:t>
        <a:bodyPr/>
        <a:lstStyle/>
        <a:p>
          <a:pPr algn="ctr"/>
          <a:endParaRPr lang="es-CO" sz="1000" b="0">
            <a:solidFill>
              <a:schemeClr val="bg1"/>
            </a:solidFill>
          </a:endParaRPr>
        </a:p>
      </dgm:t>
    </dgm:pt>
    <dgm:pt modelId="{B8561935-E901-486D-AAB2-2A7273ABFC03}" type="sibTrans" cxnId="{3370AAF7-E4BA-4C10-892B-3BFF0E5A0A51}">
      <dgm:prSet/>
      <dgm:spPr/>
      <dgm:t>
        <a:bodyPr/>
        <a:lstStyle/>
        <a:p>
          <a:pPr algn="ctr"/>
          <a:endParaRPr lang="es-CO" sz="1000" b="0">
            <a:solidFill>
              <a:schemeClr val="bg1"/>
            </a:solidFill>
          </a:endParaRPr>
        </a:p>
      </dgm:t>
    </dgm:pt>
    <dgm:pt modelId="{912327EF-7596-4CC6-9B22-8ECEA57EC693}">
      <dgm:prSet phldrT="[Texto]" custT="1"/>
      <dgm:spPr/>
      <dgm:t>
        <a:bodyPr/>
        <a:lstStyle/>
        <a:p>
          <a:pPr algn="ctr"/>
          <a:r>
            <a:rPr lang="es-CO" sz="1000" b="0">
              <a:latin typeface="Humanst521 BT" panose="020B0602020204020204" pitchFamily="34" charset="0"/>
            </a:rPr>
            <a:t>d) Nivel de Cumplimiento de la Gestión de Riesgos</a:t>
          </a:r>
        </a:p>
      </dgm:t>
    </dgm:pt>
    <dgm:pt modelId="{1BEEC9AD-5284-4087-AACE-87B6BE3688D0}" type="parTrans" cxnId="{ACB4314D-0E21-49A2-B2DB-BA63B8B384BB}">
      <dgm:prSet/>
      <dgm:spPr/>
      <dgm:t>
        <a:bodyPr/>
        <a:lstStyle/>
        <a:p>
          <a:pPr algn="ctr"/>
          <a:endParaRPr lang="es-CO" sz="1000"/>
        </a:p>
      </dgm:t>
    </dgm:pt>
    <dgm:pt modelId="{4877D488-21C9-4167-9A18-1C8F51167C6A}" type="sibTrans" cxnId="{ACB4314D-0E21-49A2-B2DB-BA63B8B384BB}">
      <dgm:prSet custT="1"/>
      <dgm:spPr/>
      <dgm:t>
        <a:bodyPr/>
        <a:lstStyle/>
        <a:p>
          <a:pPr algn="ctr"/>
          <a:endParaRPr lang="es-CO" sz="1000"/>
        </a:p>
      </dgm:t>
    </dgm:pt>
    <dgm:pt modelId="{95652A93-A921-492A-91FC-47929C1EDFCF}" type="pres">
      <dgm:prSet presAssocID="{05426875-1CEC-479C-93F7-5A81CE07DCE7}" presName="diagram" presStyleCnt="0">
        <dgm:presLayoutVars>
          <dgm:dir/>
          <dgm:resizeHandles val="exact"/>
        </dgm:presLayoutVars>
      </dgm:prSet>
      <dgm:spPr/>
    </dgm:pt>
    <dgm:pt modelId="{3DB91DFA-9C7D-45F0-BCFC-29BEF7AFD3C8}" type="pres">
      <dgm:prSet presAssocID="{3E84B06A-FBFF-406D-A227-1E04AEE85E7F}" presName="node" presStyleLbl="node1" presStyleIdx="0" presStyleCnt="6">
        <dgm:presLayoutVars>
          <dgm:bulletEnabled val="1"/>
        </dgm:presLayoutVars>
      </dgm:prSet>
      <dgm:spPr/>
    </dgm:pt>
    <dgm:pt modelId="{85129B8C-7CAB-4E11-9EA7-AB7F06BD0C87}" type="pres">
      <dgm:prSet presAssocID="{B60DBD4D-7CEF-40A0-95FE-CCA59883537E}" presName="sibTrans" presStyleLbl="sibTrans2D1" presStyleIdx="0" presStyleCnt="5"/>
      <dgm:spPr/>
    </dgm:pt>
    <dgm:pt modelId="{CCE93267-D01B-422F-8A5D-AD7AE13EDADD}" type="pres">
      <dgm:prSet presAssocID="{B60DBD4D-7CEF-40A0-95FE-CCA59883537E}" presName="connectorText" presStyleLbl="sibTrans2D1" presStyleIdx="0" presStyleCnt="5"/>
      <dgm:spPr/>
    </dgm:pt>
    <dgm:pt modelId="{93849E53-A883-4844-89F6-7609084ECB59}" type="pres">
      <dgm:prSet presAssocID="{65FA56A0-ED57-4094-81CC-43032DB133D4}" presName="node" presStyleLbl="node1" presStyleIdx="1" presStyleCnt="6">
        <dgm:presLayoutVars>
          <dgm:bulletEnabled val="1"/>
        </dgm:presLayoutVars>
      </dgm:prSet>
      <dgm:spPr/>
    </dgm:pt>
    <dgm:pt modelId="{234035C7-50FB-4F4E-8127-6650CDD66544}" type="pres">
      <dgm:prSet presAssocID="{EAD5BEA1-B236-4EED-972F-DF4210771A39}" presName="sibTrans" presStyleLbl="sibTrans2D1" presStyleIdx="1" presStyleCnt="5"/>
      <dgm:spPr/>
    </dgm:pt>
    <dgm:pt modelId="{A28C8253-CAF6-4C24-A3D2-761CEECDD760}" type="pres">
      <dgm:prSet presAssocID="{EAD5BEA1-B236-4EED-972F-DF4210771A39}" presName="connectorText" presStyleLbl="sibTrans2D1" presStyleIdx="1" presStyleCnt="5"/>
      <dgm:spPr/>
    </dgm:pt>
    <dgm:pt modelId="{88EB77F8-5DE6-48EC-BAF8-3BF4DC0934F5}" type="pres">
      <dgm:prSet presAssocID="{3DF88A96-71E5-4DD8-8767-873AB3EEDA97}" presName="node" presStyleLbl="node1" presStyleIdx="2" presStyleCnt="6">
        <dgm:presLayoutVars>
          <dgm:bulletEnabled val="1"/>
        </dgm:presLayoutVars>
      </dgm:prSet>
      <dgm:spPr/>
    </dgm:pt>
    <dgm:pt modelId="{0B7B215E-D51D-45BB-9F27-B51A188036CF}" type="pres">
      <dgm:prSet presAssocID="{1A151892-9748-474E-B192-2CCCD623D8BF}" presName="sibTrans" presStyleLbl="sibTrans2D1" presStyleIdx="2" presStyleCnt="5"/>
      <dgm:spPr/>
    </dgm:pt>
    <dgm:pt modelId="{27AA43F7-6137-4524-B774-E18D1377A1B1}" type="pres">
      <dgm:prSet presAssocID="{1A151892-9748-474E-B192-2CCCD623D8BF}" presName="connectorText" presStyleLbl="sibTrans2D1" presStyleIdx="2" presStyleCnt="5"/>
      <dgm:spPr/>
    </dgm:pt>
    <dgm:pt modelId="{7A1FDFC4-EBEA-40FC-A455-8B72E1B6149D}" type="pres">
      <dgm:prSet presAssocID="{912327EF-7596-4CC6-9B22-8ECEA57EC693}" presName="node" presStyleLbl="node1" presStyleIdx="3" presStyleCnt="6">
        <dgm:presLayoutVars>
          <dgm:bulletEnabled val="1"/>
        </dgm:presLayoutVars>
      </dgm:prSet>
      <dgm:spPr/>
    </dgm:pt>
    <dgm:pt modelId="{DE4201AF-5B63-4630-BAB2-E3F8651F197C}" type="pres">
      <dgm:prSet presAssocID="{4877D488-21C9-4167-9A18-1C8F51167C6A}" presName="sibTrans" presStyleLbl="sibTrans2D1" presStyleIdx="3" presStyleCnt="5"/>
      <dgm:spPr/>
    </dgm:pt>
    <dgm:pt modelId="{97422F64-31BD-4DBF-A224-4EA242832989}" type="pres">
      <dgm:prSet presAssocID="{4877D488-21C9-4167-9A18-1C8F51167C6A}" presName="connectorText" presStyleLbl="sibTrans2D1" presStyleIdx="3" presStyleCnt="5"/>
      <dgm:spPr/>
    </dgm:pt>
    <dgm:pt modelId="{00B60174-333B-48BF-91BB-8F38D6D5297E}" type="pres">
      <dgm:prSet presAssocID="{9B619048-73D6-43BA-92B2-50BB3057BADE}" presName="node" presStyleLbl="node1" presStyleIdx="4" presStyleCnt="6">
        <dgm:presLayoutVars>
          <dgm:bulletEnabled val="1"/>
        </dgm:presLayoutVars>
      </dgm:prSet>
      <dgm:spPr/>
    </dgm:pt>
    <dgm:pt modelId="{D9716A85-E75C-4DB1-8BD9-D2E8F20CC7DB}" type="pres">
      <dgm:prSet presAssocID="{CC0FB607-5D42-426C-8D98-F15BE0880118}" presName="sibTrans" presStyleLbl="sibTrans2D1" presStyleIdx="4" presStyleCnt="5"/>
      <dgm:spPr/>
    </dgm:pt>
    <dgm:pt modelId="{44913B8A-661B-436C-A987-F7356971504B}" type="pres">
      <dgm:prSet presAssocID="{CC0FB607-5D42-426C-8D98-F15BE0880118}" presName="connectorText" presStyleLbl="sibTrans2D1" presStyleIdx="4" presStyleCnt="5"/>
      <dgm:spPr/>
    </dgm:pt>
    <dgm:pt modelId="{15431B8F-58AF-425D-ACA1-2AF6109DD795}" type="pres">
      <dgm:prSet presAssocID="{1AB32474-7818-4AC1-93DD-3871CAFB39C7}" presName="node" presStyleLbl="node1" presStyleIdx="5" presStyleCnt="6">
        <dgm:presLayoutVars>
          <dgm:bulletEnabled val="1"/>
        </dgm:presLayoutVars>
      </dgm:prSet>
      <dgm:spPr/>
    </dgm:pt>
  </dgm:ptLst>
  <dgm:cxnLst>
    <dgm:cxn modelId="{607CF62E-2664-4E64-9AAA-A1C1A14AF7A9}" type="presOf" srcId="{65FA56A0-ED57-4094-81CC-43032DB133D4}" destId="{93849E53-A883-4844-89F6-7609084ECB59}" srcOrd="0" destOrd="0" presId="urn:microsoft.com/office/officeart/2005/8/layout/process5"/>
    <dgm:cxn modelId="{1ABE5931-3EB1-4915-A620-63330506A9AF}" type="presOf" srcId="{EAD5BEA1-B236-4EED-972F-DF4210771A39}" destId="{234035C7-50FB-4F4E-8127-6650CDD66544}" srcOrd="0" destOrd="0" presId="urn:microsoft.com/office/officeart/2005/8/layout/process5"/>
    <dgm:cxn modelId="{AC533D32-4DA8-4082-BF26-005423D5C77E}" type="presOf" srcId="{1A151892-9748-474E-B192-2CCCD623D8BF}" destId="{0B7B215E-D51D-45BB-9F27-B51A188036CF}" srcOrd="0" destOrd="0" presId="urn:microsoft.com/office/officeart/2005/8/layout/process5"/>
    <dgm:cxn modelId="{CDFF5337-E970-41EC-871C-7CDA6F633EF8}" type="presOf" srcId="{9B619048-73D6-43BA-92B2-50BB3057BADE}" destId="{00B60174-333B-48BF-91BB-8F38D6D5297E}" srcOrd="0" destOrd="0" presId="urn:microsoft.com/office/officeart/2005/8/layout/process5"/>
    <dgm:cxn modelId="{232F723A-4938-4D41-93F3-27AB3473F207}" srcId="{05426875-1CEC-479C-93F7-5A81CE07DCE7}" destId="{3DF88A96-71E5-4DD8-8767-873AB3EEDA97}" srcOrd="2" destOrd="0" parTransId="{E3C1B50D-6D2D-4BA2-A69F-3779C07706CE}" sibTransId="{1A151892-9748-474E-B192-2CCCD623D8BF}"/>
    <dgm:cxn modelId="{50E0343B-7DDB-4C5D-8C05-609805AABAB3}" type="presOf" srcId="{4877D488-21C9-4167-9A18-1C8F51167C6A}" destId="{DE4201AF-5B63-4630-BAB2-E3F8651F197C}" srcOrd="0" destOrd="0" presId="urn:microsoft.com/office/officeart/2005/8/layout/process5"/>
    <dgm:cxn modelId="{89AA775D-3588-4AE1-AFBC-4D1567B882C0}" type="presOf" srcId="{B60DBD4D-7CEF-40A0-95FE-CCA59883537E}" destId="{85129B8C-7CAB-4E11-9EA7-AB7F06BD0C87}" srcOrd="0" destOrd="0" presId="urn:microsoft.com/office/officeart/2005/8/layout/process5"/>
    <dgm:cxn modelId="{9C3A5F45-EDE7-4839-AA3B-8F718AB6E1F4}" type="presOf" srcId="{1A151892-9748-474E-B192-2CCCD623D8BF}" destId="{27AA43F7-6137-4524-B774-E18D1377A1B1}" srcOrd="1" destOrd="0" presId="urn:microsoft.com/office/officeart/2005/8/layout/process5"/>
    <dgm:cxn modelId="{3771FB68-34DF-47BA-808F-1C3829C76A0B}" type="presOf" srcId="{EAD5BEA1-B236-4EED-972F-DF4210771A39}" destId="{A28C8253-CAF6-4C24-A3D2-761CEECDD760}" srcOrd="1" destOrd="0" presId="urn:microsoft.com/office/officeart/2005/8/layout/process5"/>
    <dgm:cxn modelId="{ACB4314D-0E21-49A2-B2DB-BA63B8B384BB}" srcId="{05426875-1CEC-479C-93F7-5A81CE07DCE7}" destId="{912327EF-7596-4CC6-9B22-8ECEA57EC693}" srcOrd="3" destOrd="0" parTransId="{1BEEC9AD-5284-4087-AACE-87B6BE3688D0}" sibTransId="{4877D488-21C9-4167-9A18-1C8F51167C6A}"/>
    <dgm:cxn modelId="{2BEBE76E-84FA-4726-A212-29B4DBC906B9}" type="presOf" srcId="{CC0FB607-5D42-426C-8D98-F15BE0880118}" destId="{44913B8A-661B-436C-A987-F7356971504B}" srcOrd="1" destOrd="0" presId="urn:microsoft.com/office/officeart/2005/8/layout/process5"/>
    <dgm:cxn modelId="{D99A6670-1750-4FD5-AB53-5740FCE13959}" type="presOf" srcId="{1AB32474-7818-4AC1-93DD-3871CAFB39C7}" destId="{15431B8F-58AF-425D-ACA1-2AF6109DD795}" srcOrd="0" destOrd="0" presId="urn:microsoft.com/office/officeart/2005/8/layout/process5"/>
    <dgm:cxn modelId="{E035EB71-A7A1-4750-9C4D-A0238F4A22F2}" type="presOf" srcId="{05426875-1CEC-479C-93F7-5A81CE07DCE7}" destId="{95652A93-A921-492A-91FC-47929C1EDFCF}" srcOrd="0" destOrd="0" presId="urn:microsoft.com/office/officeart/2005/8/layout/process5"/>
    <dgm:cxn modelId="{FABA8374-AE06-44E4-9CCF-69871DC9AAA4}" type="presOf" srcId="{B60DBD4D-7CEF-40A0-95FE-CCA59883537E}" destId="{CCE93267-D01B-422F-8A5D-AD7AE13EDADD}" srcOrd="1" destOrd="0" presId="urn:microsoft.com/office/officeart/2005/8/layout/process5"/>
    <dgm:cxn modelId="{3494285A-3B35-4525-8B1B-B5C9A926F189}" type="presOf" srcId="{CC0FB607-5D42-426C-8D98-F15BE0880118}" destId="{D9716A85-E75C-4DB1-8BD9-D2E8F20CC7DB}" srcOrd="0" destOrd="0" presId="urn:microsoft.com/office/officeart/2005/8/layout/process5"/>
    <dgm:cxn modelId="{5FD0CD8E-7E5B-48ED-9364-CDC592C5E531}" srcId="{05426875-1CEC-479C-93F7-5A81CE07DCE7}" destId="{3E84B06A-FBFF-406D-A227-1E04AEE85E7F}" srcOrd="0" destOrd="0" parTransId="{82F8C096-7490-4C1C-98EA-178C84F9DA49}" sibTransId="{B60DBD4D-7CEF-40A0-95FE-CCA59883537E}"/>
    <dgm:cxn modelId="{349C8299-F291-4071-9F01-BC5A6FFFC177}" type="presOf" srcId="{912327EF-7596-4CC6-9B22-8ECEA57EC693}" destId="{7A1FDFC4-EBEA-40FC-A455-8B72E1B6149D}" srcOrd="0" destOrd="0" presId="urn:microsoft.com/office/officeart/2005/8/layout/process5"/>
    <dgm:cxn modelId="{3C2ADEA4-CF2C-41F0-B4A0-E9D4D4FD72C7}" srcId="{05426875-1CEC-479C-93F7-5A81CE07DCE7}" destId="{65FA56A0-ED57-4094-81CC-43032DB133D4}" srcOrd="1" destOrd="0" parTransId="{498E2B4B-79F3-4881-BEFF-CF8BC0FBCC91}" sibTransId="{EAD5BEA1-B236-4EED-972F-DF4210771A39}"/>
    <dgm:cxn modelId="{B0F10BD5-A7BC-426F-8E75-D8E9E75FAB22}" srcId="{05426875-1CEC-479C-93F7-5A81CE07DCE7}" destId="{9B619048-73D6-43BA-92B2-50BB3057BADE}" srcOrd="4" destOrd="0" parTransId="{62C91BF3-2ADA-45EF-8FC1-25588F2B04A8}" sibTransId="{CC0FB607-5D42-426C-8D98-F15BE0880118}"/>
    <dgm:cxn modelId="{05C620E0-A1A1-49CC-AC89-8EAC7B405964}" type="presOf" srcId="{4877D488-21C9-4167-9A18-1C8F51167C6A}" destId="{97422F64-31BD-4DBF-A224-4EA242832989}" srcOrd="1" destOrd="0" presId="urn:microsoft.com/office/officeart/2005/8/layout/process5"/>
    <dgm:cxn modelId="{8C4172E7-E3DA-49DA-B4C9-1C393E49C9B8}" type="presOf" srcId="{3DF88A96-71E5-4DD8-8767-873AB3EEDA97}" destId="{88EB77F8-5DE6-48EC-BAF8-3BF4DC0934F5}" srcOrd="0" destOrd="0" presId="urn:microsoft.com/office/officeart/2005/8/layout/process5"/>
    <dgm:cxn modelId="{3370AAF7-E4BA-4C10-892B-3BFF0E5A0A51}" srcId="{05426875-1CEC-479C-93F7-5A81CE07DCE7}" destId="{1AB32474-7818-4AC1-93DD-3871CAFB39C7}" srcOrd="5" destOrd="0" parTransId="{288FE4EC-32A4-45CF-9B16-66DABFA4274C}" sibTransId="{B8561935-E901-486D-AAB2-2A7273ABFC03}"/>
    <dgm:cxn modelId="{23EF6BFF-DBB4-44FD-9255-7077458850B6}" type="presOf" srcId="{3E84B06A-FBFF-406D-A227-1E04AEE85E7F}" destId="{3DB91DFA-9C7D-45F0-BCFC-29BEF7AFD3C8}" srcOrd="0" destOrd="0" presId="urn:microsoft.com/office/officeart/2005/8/layout/process5"/>
    <dgm:cxn modelId="{9B32F322-A454-42AC-A675-E543ED9ED3E8}" type="presParOf" srcId="{95652A93-A921-492A-91FC-47929C1EDFCF}" destId="{3DB91DFA-9C7D-45F0-BCFC-29BEF7AFD3C8}" srcOrd="0" destOrd="0" presId="urn:microsoft.com/office/officeart/2005/8/layout/process5"/>
    <dgm:cxn modelId="{0AD34B75-8BD4-45AA-B62E-B710349580A5}" type="presParOf" srcId="{95652A93-A921-492A-91FC-47929C1EDFCF}" destId="{85129B8C-7CAB-4E11-9EA7-AB7F06BD0C87}" srcOrd="1" destOrd="0" presId="urn:microsoft.com/office/officeart/2005/8/layout/process5"/>
    <dgm:cxn modelId="{21023DE3-93B8-4CE2-88EA-6C42C048F5C6}" type="presParOf" srcId="{85129B8C-7CAB-4E11-9EA7-AB7F06BD0C87}" destId="{CCE93267-D01B-422F-8A5D-AD7AE13EDADD}" srcOrd="0" destOrd="0" presId="urn:microsoft.com/office/officeart/2005/8/layout/process5"/>
    <dgm:cxn modelId="{567F9F05-A51F-4D90-AC78-E0E69CECB0BF}" type="presParOf" srcId="{95652A93-A921-492A-91FC-47929C1EDFCF}" destId="{93849E53-A883-4844-89F6-7609084ECB59}" srcOrd="2" destOrd="0" presId="urn:microsoft.com/office/officeart/2005/8/layout/process5"/>
    <dgm:cxn modelId="{0005AA68-7599-49F5-9176-A78977654F93}" type="presParOf" srcId="{95652A93-A921-492A-91FC-47929C1EDFCF}" destId="{234035C7-50FB-4F4E-8127-6650CDD66544}" srcOrd="3" destOrd="0" presId="urn:microsoft.com/office/officeart/2005/8/layout/process5"/>
    <dgm:cxn modelId="{014D9CA1-C0FD-4207-B3E2-485FCB3DC1DC}" type="presParOf" srcId="{234035C7-50FB-4F4E-8127-6650CDD66544}" destId="{A28C8253-CAF6-4C24-A3D2-761CEECDD760}" srcOrd="0" destOrd="0" presId="urn:microsoft.com/office/officeart/2005/8/layout/process5"/>
    <dgm:cxn modelId="{B0AB2D9E-1639-4B25-B3A0-9DED56E7E835}" type="presParOf" srcId="{95652A93-A921-492A-91FC-47929C1EDFCF}" destId="{88EB77F8-5DE6-48EC-BAF8-3BF4DC0934F5}" srcOrd="4" destOrd="0" presId="urn:microsoft.com/office/officeart/2005/8/layout/process5"/>
    <dgm:cxn modelId="{1B84E457-6FE9-4A02-BF2E-11F0498FC59E}" type="presParOf" srcId="{95652A93-A921-492A-91FC-47929C1EDFCF}" destId="{0B7B215E-D51D-45BB-9F27-B51A188036CF}" srcOrd="5" destOrd="0" presId="urn:microsoft.com/office/officeart/2005/8/layout/process5"/>
    <dgm:cxn modelId="{AB8EDE11-C5E1-4B69-ADB8-CDE9E68D0E36}" type="presParOf" srcId="{0B7B215E-D51D-45BB-9F27-B51A188036CF}" destId="{27AA43F7-6137-4524-B774-E18D1377A1B1}" srcOrd="0" destOrd="0" presId="urn:microsoft.com/office/officeart/2005/8/layout/process5"/>
    <dgm:cxn modelId="{F25B21B4-B00E-4A80-BB91-1EEECACAA450}" type="presParOf" srcId="{95652A93-A921-492A-91FC-47929C1EDFCF}" destId="{7A1FDFC4-EBEA-40FC-A455-8B72E1B6149D}" srcOrd="6" destOrd="0" presId="urn:microsoft.com/office/officeart/2005/8/layout/process5"/>
    <dgm:cxn modelId="{9E0CC490-47DC-4B69-9FF3-4BD023AAFFCE}" type="presParOf" srcId="{95652A93-A921-492A-91FC-47929C1EDFCF}" destId="{DE4201AF-5B63-4630-BAB2-E3F8651F197C}" srcOrd="7" destOrd="0" presId="urn:microsoft.com/office/officeart/2005/8/layout/process5"/>
    <dgm:cxn modelId="{22D1EFE3-E3C1-48C2-BDE6-A35AF4C9701D}" type="presParOf" srcId="{DE4201AF-5B63-4630-BAB2-E3F8651F197C}" destId="{97422F64-31BD-4DBF-A224-4EA242832989}" srcOrd="0" destOrd="0" presId="urn:microsoft.com/office/officeart/2005/8/layout/process5"/>
    <dgm:cxn modelId="{A6470BCF-9C0C-4955-A924-7911A8F4038F}" type="presParOf" srcId="{95652A93-A921-492A-91FC-47929C1EDFCF}" destId="{00B60174-333B-48BF-91BB-8F38D6D5297E}" srcOrd="8" destOrd="0" presId="urn:microsoft.com/office/officeart/2005/8/layout/process5"/>
    <dgm:cxn modelId="{CC8646E2-00AE-4BF3-884F-0B78F88C2908}" type="presParOf" srcId="{95652A93-A921-492A-91FC-47929C1EDFCF}" destId="{D9716A85-E75C-4DB1-8BD9-D2E8F20CC7DB}" srcOrd="9" destOrd="0" presId="urn:microsoft.com/office/officeart/2005/8/layout/process5"/>
    <dgm:cxn modelId="{32D37FE0-B0F3-41A0-83EF-018736E0C347}" type="presParOf" srcId="{D9716A85-E75C-4DB1-8BD9-D2E8F20CC7DB}" destId="{44913B8A-661B-436C-A987-F7356971504B}" srcOrd="0" destOrd="0" presId="urn:microsoft.com/office/officeart/2005/8/layout/process5"/>
    <dgm:cxn modelId="{D3743E86-53BE-4D10-97B0-A9C377D92B31}" type="presParOf" srcId="{95652A93-A921-492A-91FC-47929C1EDFCF}" destId="{15431B8F-58AF-425D-ACA1-2AF6109DD795}" srcOrd="10"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DB91DFA-9C7D-45F0-BCFC-29BEF7AFD3C8}">
      <dsp:nvSpPr>
        <dsp:cNvPr id="0" name=""/>
        <dsp:cNvSpPr/>
      </dsp:nvSpPr>
      <dsp:spPr>
        <a:xfrm>
          <a:off x="4228" y="170724"/>
          <a:ext cx="1263764" cy="758258"/>
        </a:xfrm>
        <a:prstGeom prst="roundRect">
          <a:avLst>
            <a:gd name="adj" fmla="val 10000"/>
          </a:avLst>
        </a:prstGeom>
        <a:gradFill rotWithShape="0">
          <a:gsLst>
            <a:gs pos="0">
              <a:schemeClr val="accent5">
                <a:hueOff val="0"/>
                <a:satOff val="0"/>
                <a:lumOff val="0"/>
                <a:alphaOff val="0"/>
                <a:satMod val="103000"/>
                <a:lumMod val="102000"/>
                <a:tint val="94000"/>
              </a:schemeClr>
            </a:gs>
            <a:gs pos="50000">
              <a:schemeClr val="accent5">
                <a:hueOff val="0"/>
                <a:satOff val="0"/>
                <a:lumOff val="0"/>
                <a:alphaOff val="0"/>
                <a:satMod val="110000"/>
                <a:lumMod val="100000"/>
                <a:shade val="100000"/>
              </a:schemeClr>
            </a:gs>
            <a:gs pos="100000">
              <a:schemeClr val="accent5">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a:latin typeface="Humanst521 BT" panose="020B0602020204020204" pitchFamily="34" charset="0"/>
            </a:rPr>
            <a:t>a) Revisar el estado de las mapas de riesgos</a:t>
          </a:r>
        </a:p>
      </dsp:txBody>
      <dsp:txXfrm>
        <a:off x="26437" y="192933"/>
        <a:ext cx="1219346" cy="713840"/>
      </dsp:txXfrm>
    </dsp:sp>
    <dsp:sp modelId="{85129B8C-7CAB-4E11-9EA7-AB7F06BD0C87}">
      <dsp:nvSpPr>
        <dsp:cNvPr id="0" name=""/>
        <dsp:cNvSpPr/>
      </dsp:nvSpPr>
      <dsp:spPr>
        <a:xfrm>
          <a:off x="1379203" y="393146"/>
          <a:ext cx="267917" cy="313413"/>
        </a:xfrm>
        <a:prstGeom prst="rightArrow">
          <a:avLst>
            <a:gd name="adj1" fmla="val 60000"/>
            <a:gd name="adj2" fmla="val 50000"/>
          </a:avLst>
        </a:prstGeom>
        <a:solidFill>
          <a:schemeClr val="accent5">
            <a:hueOff val="0"/>
            <a:satOff val="0"/>
            <a:lumOff val="0"/>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0" kern="1200">
            <a:solidFill>
              <a:schemeClr val="bg1"/>
            </a:solidFill>
            <a:latin typeface="Humanst521 BT" panose="020B0602020204020204" pitchFamily="34" charset="0"/>
          </a:endParaRPr>
        </a:p>
      </dsp:txBody>
      <dsp:txXfrm>
        <a:off x="1379203" y="455829"/>
        <a:ext cx="187542" cy="188047"/>
      </dsp:txXfrm>
    </dsp:sp>
    <dsp:sp modelId="{93849E53-A883-4844-89F6-7609084ECB59}">
      <dsp:nvSpPr>
        <dsp:cNvPr id="0" name=""/>
        <dsp:cNvSpPr/>
      </dsp:nvSpPr>
      <dsp:spPr>
        <a:xfrm>
          <a:off x="1773497" y="170724"/>
          <a:ext cx="1263764" cy="758258"/>
        </a:xfrm>
        <a:prstGeom prst="roundRect">
          <a:avLst>
            <a:gd name="adj" fmla="val 10000"/>
          </a:avLst>
        </a:prstGeom>
        <a:gradFill rotWithShape="0">
          <a:gsLst>
            <a:gs pos="0">
              <a:schemeClr val="accent5">
                <a:hueOff val="-1470669"/>
                <a:satOff val="-2046"/>
                <a:lumOff val="-784"/>
                <a:alphaOff val="0"/>
                <a:satMod val="103000"/>
                <a:lumMod val="102000"/>
                <a:tint val="94000"/>
              </a:schemeClr>
            </a:gs>
            <a:gs pos="50000">
              <a:schemeClr val="accent5">
                <a:hueOff val="-1470669"/>
                <a:satOff val="-2046"/>
                <a:lumOff val="-784"/>
                <a:alphaOff val="0"/>
                <a:satMod val="110000"/>
                <a:lumMod val="100000"/>
                <a:shade val="100000"/>
              </a:schemeClr>
            </a:gs>
            <a:gs pos="100000">
              <a:schemeClr val="accent5">
                <a:hueOff val="-1470669"/>
                <a:satOff val="-2046"/>
                <a:lumOff val="-784"/>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dirty="0">
              <a:latin typeface="Humanst521 BT" panose="020B0602020204020204" pitchFamily="34" charset="0"/>
            </a:rPr>
            <a:t>b) Enviar comunicaciones y si es necesario hacer visitas a los procesos</a:t>
          </a:r>
        </a:p>
      </dsp:txBody>
      <dsp:txXfrm>
        <a:off x="1795706" y="192933"/>
        <a:ext cx="1219346" cy="713840"/>
      </dsp:txXfrm>
    </dsp:sp>
    <dsp:sp modelId="{234035C7-50FB-4F4E-8127-6650CDD66544}">
      <dsp:nvSpPr>
        <dsp:cNvPr id="0" name=""/>
        <dsp:cNvSpPr/>
      </dsp:nvSpPr>
      <dsp:spPr>
        <a:xfrm>
          <a:off x="3148473" y="393146"/>
          <a:ext cx="267917" cy="313413"/>
        </a:xfrm>
        <a:prstGeom prst="rightArrow">
          <a:avLst>
            <a:gd name="adj1" fmla="val 60000"/>
            <a:gd name="adj2" fmla="val 50000"/>
          </a:avLst>
        </a:prstGeom>
        <a:solidFill>
          <a:schemeClr val="accent5">
            <a:hueOff val="-1838336"/>
            <a:satOff val="-2557"/>
            <a:lumOff val="-98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0" kern="1200">
            <a:solidFill>
              <a:schemeClr val="bg1"/>
            </a:solidFill>
            <a:latin typeface="Humanst521 BT" panose="020B0602020204020204" pitchFamily="34" charset="0"/>
          </a:endParaRPr>
        </a:p>
      </dsp:txBody>
      <dsp:txXfrm>
        <a:off x="3148473" y="455829"/>
        <a:ext cx="187542" cy="188047"/>
      </dsp:txXfrm>
    </dsp:sp>
    <dsp:sp modelId="{88EB77F8-5DE6-48EC-BAF8-3BF4DC0934F5}">
      <dsp:nvSpPr>
        <dsp:cNvPr id="0" name=""/>
        <dsp:cNvSpPr/>
      </dsp:nvSpPr>
      <dsp:spPr>
        <a:xfrm>
          <a:off x="3542767" y="170724"/>
          <a:ext cx="1263764" cy="758258"/>
        </a:xfrm>
        <a:prstGeom prst="roundRect">
          <a:avLst>
            <a:gd name="adj" fmla="val 10000"/>
          </a:avLst>
        </a:prstGeom>
        <a:solidFill>
          <a:schemeClr val="accent6">
            <a:lumMod val="75000"/>
          </a:schemeClr>
        </a:soli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a:latin typeface="Humanst521 BT" panose="020B0602020204020204" pitchFamily="34" charset="0"/>
            </a:rPr>
            <a:t>c) Análisis y Seguimiento </a:t>
          </a:r>
        </a:p>
      </dsp:txBody>
      <dsp:txXfrm>
        <a:off x="3564976" y="192933"/>
        <a:ext cx="1219346" cy="713840"/>
      </dsp:txXfrm>
    </dsp:sp>
    <dsp:sp modelId="{0B7B215E-D51D-45BB-9F27-B51A188036CF}">
      <dsp:nvSpPr>
        <dsp:cNvPr id="0" name=""/>
        <dsp:cNvSpPr/>
      </dsp:nvSpPr>
      <dsp:spPr>
        <a:xfrm rot="5400000">
          <a:off x="4040690" y="1017446"/>
          <a:ext cx="267917" cy="313413"/>
        </a:xfrm>
        <a:prstGeom prst="rightArrow">
          <a:avLst>
            <a:gd name="adj1" fmla="val 60000"/>
            <a:gd name="adj2" fmla="val 50000"/>
          </a:avLst>
        </a:prstGeom>
        <a:solidFill>
          <a:schemeClr val="accent5">
            <a:hueOff val="-3676672"/>
            <a:satOff val="-5114"/>
            <a:lumOff val="-196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0" kern="1200">
            <a:solidFill>
              <a:schemeClr val="bg1"/>
            </a:solidFill>
            <a:latin typeface="Humanst521 BT" panose="020B0602020204020204" pitchFamily="34" charset="0"/>
          </a:endParaRPr>
        </a:p>
      </dsp:txBody>
      <dsp:txXfrm rot="-5400000">
        <a:off x="4080626" y="1040194"/>
        <a:ext cx="188047" cy="187542"/>
      </dsp:txXfrm>
    </dsp:sp>
    <dsp:sp modelId="{7A1FDFC4-EBEA-40FC-A455-8B72E1B6149D}">
      <dsp:nvSpPr>
        <dsp:cNvPr id="0" name=""/>
        <dsp:cNvSpPr/>
      </dsp:nvSpPr>
      <dsp:spPr>
        <a:xfrm>
          <a:off x="3542767" y="1434488"/>
          <a:ext cx="1263764" cy="758258"/>
        </a:xfrm>
        <a:prstGeom prst="roundRect">
          <a:avLst>
            <a:gd name="adj" fmla="val 10000"/>
          </a:avLst>
        </a:prstGeom>
        <a:gradFill rotWithShape="0">
          <a:gsLst>
            <a:gs pos="0">
              <a:schemeClr val="accent5">
                <a:hueOff val="-4412007"/>
                <a:satOff val="-6137"/>
                <a:lumOff val="-2353"/>
                <a:alphaOff val="0"/>
                <a:satMod val="103000"/>
                <a:lumMod val="102000"/>
                <a:tint val="94000"/>
              </a:schemeClr>
            </a:gs>
            <a:gs pos="50000">
              <a:schemeClr val="accent5">
                <a:hueOff val="-4412007"/>
                <a:satOff val="-6137"/>
                <a:lumOff val="-2353"/>
                <a:alphaOff val="0"/>
                <a:satMod val="110000"/>
                <a:lumMod val="100000"/>
                <a:shade val="100000"/>
              </a:schemeClr>
            </a:gs>
            <a:gs pos="100000">
              <a:schemeClr val="accent5">
                <a:hueOff val="-4412007"/>
                <a:satOff val="-6137"/>
                <a:lumOff val="-2353"/>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a:latin typeface="Humanst521 BT" panose="020B0602020204020204" pitchFamily="34" charset="0"/>
            </a:rPr>
            <a:t>d) Nivel de Cumplimiento de la Gestión de Riesgos</a:t>
          </a:r>
        </a:p>
      </dsp:txBody>
      <dsp:txXfrm>
        <a:off x="3564976" y="1456697"/>
        <a:ext cx="1219346" cy="713840"/>
      </dsp:txXfrm>
    </dsp:sp>
    <dsp:sp modelId="{DE4201AF-5B63-4630-BAB2-E3F8651F197C}">
      <dsp:nvSpPr>
        <dsp:cNvPr id="0" name=""/>
        <dsp:cNvSpPr/>
      </dsp:nvSpPr>
      <dsp:spPr>
        <a:xfrm rot="10800000">
          <a:off x="3163638" y="1656910"/>
          <a:ext cx="267917" cy="313413"/>
        </a:xfrm>
        <a:prstGeom prst="rightArrow">
          <a:avLst>
            <a:gd name="adj1" fmla="val 60000"/>
            <a:gd name="adj2" fmla="val 50000"/>
          </a:avLst>
        </a:prstGeom>
        <a:solidFill>
          <a:schemeClr val="accent5">
            <a:hueOff val="-5515009"/>
            <a:satOff val="-7671"/>
            <a:lumOff val="-294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kern="1200"/>
        </a:p>
      </dsp:txBody>
      <dsp:txXfrm rot="10800000">
        <a:off x="3244013" y="1719593"/>
        <a:ext cx="187542" cy="188047"/>
      </dsp:txXfrm>
    </dsp:sp>
    <dsp:sp modelId="{00B60174-333B-48BF-91BB-8F38D6D5297E}">
      <dsp:nvSpPr>
        <dsp:cNvPr id="0" name=""/>
        <dsp:cNvSpPr/>
      </dsp:nvSpPr>
      <dsp:spPr>
        <a:xfrm>
          <a:off x="1773497" y="1434488"/>
          <a:ext cx="1263764" cy="758258"/>
        </a:xfrm>
        <a:prstGeom prst="roundRect">
          <a:avLst>
            <a:gd name="adj" fmla="val 10000"/>
          </a:avLst>
        </a:prstGeom>
        <a:gradFill rotWithShape="0">
          <a:gsLst>
            <a:gs pos="0">
              <a:schemeClr val="accent5">
                <a:hueOff val="-5882676"/>
                <a:satOff val="-8182"/>
                <a:lumOff val="-3138"/>
                <a:alphaOff val="0"/>
                <a:satMod val="103000"/>
                <a:lumMod val="102000"/>
                <a:tint val="94000"/>
              </a:schemeClr>
            </a:gs>
            <a:gs pos="50000">
              <a:schemeClr val="accent5">
                <a:hueOff val="-5882676"/>
                <a:satOff val="-8182"/>
                <a:lumOff val="-3138"/>
                <a:alphaOff val="0"/>
                <a:satMod val="110000"/>
                <a:lumMod val="100000"/>
                <a:shade val="100000"/>
              </a:schemeClr>
            </a:gs>
            <a:gs pos="100000">
              <a:schemeClr val="accent5">
                <a:hueOff val="-5882676"/>
                <a:satOff val="-8182"/>
                <a:lumOff val="-3138"/>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dirty="0">
              <a:latin typeface="Humanst521 BT" panose="020B0602020204020204" pitchFamily="34" charset="0"/>
            </a:rPr>
            <a:t>e) Revisar la Actualización de las Mapas de Riesgos  </a:t>
          </a:r>
        </a:p>
      </dsp:txBody>
      <dsp:txXfrm>
        <a:off x="1795706" y="1456697"/>
        <a:ext cx="1219346" cy="713840"/>
      </dsp:txXfrm>
    </dsp:sp>
    <dsp:sp modelId="{D9716A85-E75C-4DB1-8BD9-D2E8F20CC7DB}">
      <dsp:nvSpPr>
        <dsp:cNvPr id="0" name=""/>
        <dsp:cNvSpPr/>
      </dsp:nvSpPr>
      <dsp:spPr>
        <a:xfrm rot="10800000">
          <a:off x="1394368" y="1656910"/>
          <a:ext cx="267917" cy="313413"/>
        </a:xfrm>
        <a:prstGeom prst="rightArrow">
          <a:avLst>
            <a:gd name="adj1" fmla="val 60000"/>
            <a:gd name="adj2" fmla="val 50000"/>
          </a:avLst>
        </a:prstGeom>
        <a:solidFill>
          <a:schemeClr val="accent5">
            <a:hueOff val="-7353344"/>
            <a:satOff val="-10228"/>
            <a:lumOff val="-392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ct val="35000"/>
            </a:spcAft>
            <a:buNone/>
          </a:pPr>
          <a:endParaRPr lang="es-CO" sz="1000" b="0" kern="1200">
            <a:solidFill>
              <a:schemeClr val="bg1"/>
            </a:solidFill>
            <a:latin typeface="Humanst521 BT" panose="020B0602020204020204" pitchFamily="34" charset="0"/>
          </a:endParaRPr>
        </a:p>
      </dsp:txBody>
      <dsp:txXfrm rot="10800000">
        <a:off x="1474743" y="1719593"/>
        <a:ext cx="187542" cy="188047"/>
      </dsp:txXfrm>
    </dsp:sp>
    <dsp:sp modelId="{15431B8F-58AF-425D-ACA1-2AF6109DD795}">
      <dsp:nvSpPr>
        <dsp:cNvPr id="0" name=""/>
        <dsp:cNvSpPr/>
      </dsp:nvSpPr>
      <dsp:spPr>
        <a:xfrm>
          <a:off x="4228" y="1434488"/>
          <a:ext cx="1263764" cy="758258"/>
        </a:xfrm>
        <a:prstGeom prst="roundRect">
          <a:avLst>
            <a:gd name="adj" fmla="val 10000"/>
          </a:avLst>
        </a:prstGeom>
        <a:gradFill rotWithShape="0">
          <a:gsLst>
            <a:gs pos="0">
              <a:schemeClr val="accent5">
                <a:hueOff val="-7353344"/>
                <a:satOff val="-10228"/>
                <a:lumOff val="-3922"/>
                <a:alphaOff val="0"/>
                <a:satMod val="103000"/>
                <a:lumMod val="102000"/>
                <a:tint val="94000"/>
              </a:schemeClr>
            </a:gs>
            <a:gs pos="50000">
              <a:schemeClr val="accent5">
                <a:hueOff val="-7353344"/>
                <a:satOff val="-10228"/>
                <a:lumOff val="-3922"/>
                <a:alphaOff val="0"/>
                <a:satMod val="110000"/>
                <a:lumMod val="100000"/>
                <a:shade val="100000"/>
              </a:schemeClr>
            </a:gs>
            <a:gs pos="100000">
              <a:schemeClr val="accent5">
                <a:hueOff val="-7353344"/>
                <a:satOff val="-10228"/>
                <a:lumOff val="-3922"/>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CO" sz="1000" b="0" kern="1200">
              <a:latin typeface="Humanst521 BT" panose="020B0602020204020204" pitchFamily="34" charset="0"/>
            </a:rPr>
            <a:t>f) Gestionar la publicación </a:t>
          </a:r>
        </a:p>
      </dsp:txBody>
      <dsp:txXfrm>
        <a:off x="26437" y="1456697"/>
        <a:ext cx="1219346" cy="713840"/>
      </dsp:txXfrm>
    </dsp:sp>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Informe general '!A1"/><Relationship Id="rId3" Type="http://schemas.openxmlformats.org/officeDocument/2006/relationships/hyperlink" Target="#'Objetivo - Metodolog&#237;a '!A1"/><Relationship Id="rId7" Type="http://schemas.openxmlformats.org/officeDocument/2006/relationships/hyperlink" Target="#'MR Consolidado '!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omparativo '!A1"/><Relationship Id="rId5" Type="http://schemas.openxmlformats.org/officeDocument/2006/relationships/hyperlink" Target="#'Consolidado Seguimiento'!A1"/><Relationship Id="rId4" Type="http://schemas.openxmlformats.org/officeDocument/2006/relationships/hyperlink" Target="#'Procesos UIS '!A1"/><Relationship Id="rId9" Type="http://schemas.openxmlformats.org/officeDocument/2006/relationships/hyperlink" Target="#'Evoluci&#243;n Adm Riesgos+O.Mejora'!A1"/></Relationships>
</file>

<file path=xl/drawings/_rels/drawing1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1.xml.rels><?xml version="1.0" encoding="UTF-8" standalone="yes"?>
<Relationships xmlns="http://schemas.openxmlformats.org/package/2006/relationships"><Relationship Id="rId3" Type="http://schemas.openxmlformats.org/officeDocument/2006/relationships/hyperlink" Target="#'Consolidado Seguimiento'!A1"/><Relationship Id="rId2" Type="http://schemas.openxmlformats.org/officeDocument/2006/relationships/hyperlink" Target="#Contenido!A1"/><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8" Type="http://schemas.openxmlformats.org/officeDocument/2006/relationships/hyperlink" Target="#'Objetivo - Metodolog&#237;a '!A1"/><Relationship Id="rId13" Type="http://schemas.openxmlformats.org/officeDocument/2006/relationships/hyperlink" Target="#'Informe general '!A1"/><Relationship Id="rId3" Type="http://schemas.openxmlformats.org/officeDocument/2006/relationships/diagramQuickStyle" Target="../diagrams/quickStyle1.xml"/><Relationship Id="rId7" Type="http://schemas.openxmlformats.org/officeDocument/2006/relationships/hyperlink" Target="#Contenido!A1"/><Relationship Id="rId12" Type="http://schemas.openxmlformats.org/officeDocument/2006/relationships/hyperlink" Target="#'MR Consolidado '!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hyperlink" Target="#'Comparativo '!A1"/><Relationship Id="rId5" Type="http://schemas.microsoft.com/office/2007/relationships/diagramDrawing" Target="../diagrams/drawing1.xml"/><Relationship Id="rId10" Type="http://schemas.openxmlformats.org/officeDocument/2006/relationships/hyperlink" Target="#'Consolidado Seguimiento'!A1"/><Relationship Id="rId4" Type="http://schemas.openxmlformats.org/officeDocument/2006/relationships/diagramColors" Target="../diagrams/colors1.xml"/><Relationship Id="rId9" Type="http://schemas.openxmlformats.org/officeDocument/2006/relationships/hyperlink" Target="#'Procesos UIS '!A1"/></Relationships>
</file>

<file path=xl/drawings/_rels/drawing2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8" Type="http://schemas.openxmlformats.org/officeDocument/2006/relationships/hyperlink" Target="#'MR Consolidado '!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hyperlink" Target="#'Consolidado Seguimiento'!A1"/><Relationship Id="rId5" Type="http://schemas.openxmlformats.org/officeDocument/2006/relationships/hyperlink" Target="#'Procesos UIS '!A1"/><Relationship Id="rId4" Type="http://schemas.openxmlformats.org/officeDocument/2006/relationships/hyperlink" Target="#'Objetivo - Metodolog&#237;a '!A1"/><Relationship Id="rId9" Type="http://schemas.openxmlformats.org/officeDocument/2006/relationships/hyperlink" Target="#'Informe general '!A1"/></Relationships>
</file>

<file path=xl/drawings/_rels/drawing3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hyperlink" Target="#'MR Consolidado '!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hyperlink" Target="#'Consolidado Seguimiento'!A1"/><Relationship Id="rId5" Type="http://schemas.openxmlformats.org/officeDocument/2006/relationships/hyperlink" Target="#'Procesos UIS '!A1"/><Relationship Id="rId4" Type="http://schemas.openxmlformats.org/officeDocument/2006/relationships/hyperlink" Target="#'Objetivo - Metodolog&#237;a '!A1"/><Relationship Id="rId9" Type="http://schemas.openxmlformats.org/officeDocument/2006/relationships/hyperlink" Target="#'Informe general '!A1"/></Relationships>
</file>

<file path=xl/drawings/_rels/drawing5.xml.rels><?xml version="1.0" encoding="UTF-8" standalone="yes"?>
<Relationships xmlns="http://schemas.openxmlformats.org/package/2006/relationships"><Relationship Id="rId8" Type="http://schemas.openxmlformats.org/officeDocument/2006/relationships/hyperlink" Target="#'Objetivo - Metodolog&#237;a '!A1"/><Relationship Id="rId3" Type="http://schemas.openxmlformats.org/officeDocument/2006/relationships/hyperlink" Target="#Madurez!A1"/><Relationship Id="rId7" Type="http://schemas.openxmlformats.org/officeDocument/2006/relationships/image" Target="../media/image1.png"/><Relationship Id="rId2" Type="http://schemas.openxmlformats.org/officeDocument/2006/relationships/hyperlink" Target="#'Comparativo '!A1"/><Relationship Id="rId1" Type="http://schemas.openxmlformats.org/officeDocument/2006/relationships/hyperlink" Target="#Contenido!A1"/><Relationship Id="rId6" Type="http://schemas.openxmlformats.org/officeDocument/2006/relationships/chart" Target="../charts/chart1.xml"/><Relationship Id="rId11" Type="http://schemas.openxmlformats.org/officeDocument/2006/relationships/hyperlink" Target="#'Informe general '!A1"/><Relationship Id="rId5" Type="http://schemas.openxmlformats.org/officeDocument/2006/relationships/image" Target="../media/image3.png"/><Relationship Id="rId10" Type="http://schemas.openxmlformats.org/officeDocument/2006/relationships/hyperlink" Target="#'MR Consolidado '!A1"/><Relationship Id="rId4" Type="http://schemas.openxmlformats.org/officeDocument/2006/relationships/hyperlink" Target="#'Procesos UIS '!A1"/><Relationship Id="rId9" Type="http://schemas.openxmlformats.org/officeDocument/2006/relationships/hyperlink" Target="#'Consolidado Seguimiento'!A1"/></Relationships>
</file>

<file path=xl/drawings/_rels/drawing6.xml.rels><?xml version="1.0" encoding="UTF-8" standalone="yes"?>
<Relationships xmlns="http://schemas.openxmlformats.org/package/2006/relationships"><Relationship Id="rId8" Type="http://schemas.openxmlformats.org/officeDocument/2006/relationships/hyperlink" Target="#'Indicadores riesgos '!A1"/><Relationship Id="rId3" Type="http://schemas.openxmlformats.org/officeDocument/2006/relationships/hyperlink" Target="#'Objetivo - Metodolog&#237;a '!A1"/><Relationship Id="rId7" Type="http://schemas.openxmlformats.org/officeDocument/2006/relationships/hyperlink" Target="#'A. Mejorar'!A1"/><Relationship Id="rId2" Type="http://schemas.openxmlformats.org/officeDocument/2006/relationships/hyperlink" Target="#'Procesos UIS '!A1"/><Relationship Id="rId1" Type="http://schemas.openxmlformats.org/officeDocument/2006/relationships/hyperlink" Target="#Madurez!A1"/><Relationship Id="rId6" Type="http://schemas.openxmlformats.org/officeDocument/2006/relationships/hyperlink" Target="#'Comparativo '!A1"/><Relationship Id="rId5" Type="http://schemas.openxmlformats.org/officeDocument/2006/relationships/hyperlink" Target="#Contenido!A1"/><Relationship Id="rId4" Type="http://schemas.openxmlformats.org/officeDocument/2006/relationships/hyperlink" Target="#'Consolidado Seguimiento'!A1"/><Relationship Id="rId9" Type="http://schemas.openxmlformats.org/officeDocument/2006/relationships/hyperlink" Target="#'Informe general '!A1"/></Relationships>
</file>

<file path=xl/drawings/_rels/drawing7.xml.rels><?xml version="1.0" encoding="UTF-8" standalone="yes"?>
<Relationships xmlns="http://schemas.openxmlformats.org/package/2006/relationships"><Relationship Id="rId2" Type="http://schemas.openxmlformats.org/officeDocument/2006/relationships/hyperlink" Target="#Contenido!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rocesos UIS '!A1"/><Relationship Id="rId7" Type="http://schemas.openxmlformats.org/officeDocument/2006/relationships/hyperlink" Target="#'Informe general '!A1"/><Relationship Id="rId2" Type="http://schemas.openxmlformats.org/officeDocument/2006/relationships/hyperlink" Target="#'Objetivo - Metodolog&#237;a '!A1"/><Relationship Id="rId1" Type="http://schemas.openxmlformats.org/officeDocument/2006/relationships/hyperlink" Target="#Contenido!A1"/><Relationship Id="rId6" Type="http://schemas.openxmlformats.org/officeDocument/2006/relationships/hyperlink" Target="#'MR Consolidado '!A1"/><Relationship Id="rId5" Type="http://schemas.openxmlformats.org/officeDocument/2006/relationships/hyperlink" Target="#'Comparativo '!A1"/><Relationship Id="rId4" Type="http://schemas.openxmlformats.org/officeDocument/2006/relationships/hyperlink" Target="#'Consolidado Seguimiento'!A1"/></Relationships>
</file>

<file path=xl/drawings/_rels/drawing9.xml.rels><?xml version="1.0" encoding="UTF-8" standalone="yes"?>
<Relationships xmlns="http://schemas.openxmlformats.org/package/2006/relationships"><Relationship Id="rId8" Type="http://schemas.openxmlformats.org/officeDocument/2006/relationships/hyperlink" Target="#'Comparativo '!A1"/><Relationship Id="rId3" Type="http://schemas.openxmlformats.org/officeDocument/2006/relationships/image" Target="../media/image1.png"/><Relationship Id="rId7" Type="http://schemas.openxmlformats.org/officeDocument/2006/relationships/hyperlink" Target="#'Consolidado Seguimiento'!A1"/><Relationship Id="rId2" Type="http://schemas.openxmlformats.org/officeDocument/2006/relationships/chart" Target="../charts/chart2.xml"/><Relationship Id="rId1" Type="http://schemas.openxmlformats.org/officeDocument/2006/relationships/image" Target="../media/image5.png"/><Relationship Id="rId6" Type="http://schemas.openxmlformats.org/officeDocument/2006/relationships/hyperlink" Target="#'Procesos UIS '!A1"/><Relationship Id="rId11" Type="http://schemas.openxmlformats.org/officeDocument/2006/relationships/image" Target="../media/image6.png"/><Relationship Id="rId5" Type="http://schemas.openxmlformats.org/officeDocument/2006/relationships/hyperlink" Target="#'Objetivo - Metodolog&#237;a '!A1"/><Relationship Id="rId10" Type="http://schemas.openxmlformats.org/officeDocument/2006/relationships/hyperlink" Target="#'Informe general '!A1"/><Relationship Id="rId4" Type="http://schemas.openxmlformats.org/officeDocument/2006/relationships/hyperlink" Target="#Contenido!A1"/><Relationship Id="rId9" Type="http://schemas.openxmlformats.org/officeDocument/2006/relationships/hyperlink" Target="#'MR Consolidado '!A1"/></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xdr:row>
      <xdr:rowOff>152400</xdr:rowOff>
    </xdr:from>
    <xdr:to>
      <xdr:col>3</xdr:col>
      <xdr:colOff>249111</xdr:colOff>
      <xdr:row>8</xdr:row>
      <xdr:rowOff>142876</xdr:rowOff>
    </xdr:to>
    <xdr:pic>
      <xdr:nvPicPr>
        <xdr:cNvPr id="20" name="Imagen 19"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716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228599</xdr:colOff>
      <xdr:row>3</xdr:row>
      <xdr:rowOff>123825</xdr:rowOff>
    </xdr:from>
    <xdr:to>
      <xdr:col>3</xdr:col>
      <xdr:colOff>1524000</xdr:colOff>
      <xdr:row>6</xdr:row>
      <xdr:rowOff>104775</xdr:rowOff>
    </xdr:to>
    <xdr:sp macro="" textlink="">
      <xdr:nvSpPr>
        <xdr:cNvPr id="2" name="Rectángulo 1">
          <a:hlinkClick xmlns:r="http://schemas.openxmlformats.org/officeDocument/2006/relationships" r:id="rId2"/>
          <a:extLst>
            <a:ext uri="{FF2B5EF4-FFF2-40B4-BE49-F238E27FC236}">
              <a16:creationId xmlns:a16="http://schemas.microsoft.com/office/drawing/2014/main" id="{00000000-0008-0000-0000-000002000000}"/>
            </a:ext>
          </a:extLst>
        </xdr:cNvPr>
        <xdr:cNvSpPr/>
      </xdr:nvSpPr>
      <xdr:spPr>
        <a:xfrm>
          <a:off x="971549" y="11525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1609726</xdr:colOff>
      <xdr:row>3</xdr:row>
      <xdr:rowOff>123825</xdr:rowOff>
    </xdr:from>
    <xdr:to>
      <xdr:col>3</xdr:col>
      <xdr:colOff>2809875</xdr:colOff>
      <xdr:row>6</xdr:row>
      <xdr:rowOff>104775</xdr:rowOff>
    </xdr:to>
    <xdr:sp macro="" textlink="">
      <xdr:nvSpPr>
        <xdr:cNvPr id="19" name="Rectángulo 18">
          <a:hlinkClick xmlns:r="http://schemas.openxmlformats.org/officeDocument/2006/relationships" r:id="rId3"/>
          <a:extLst>
            <a:ext uri="{FF2B5EF4-FFF2-40B4-BE49-F238E27FC236}">
              <a16:creationId xmlns:a16="http://schemas.microsoft.com/office/drawing/2014/main" id="{00000000-0008-0000-0000-000013000000}"/>
            </a:ext>
          </a:extLst>
        </xdr:cNvPr>
        <xdr:cNvSpPr/>
      </xdr:nvSpPr>
      <xdr:spPr>
        <a:xfrm>
          <a:off x="2352676" y="11525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2905126</xdr:colOff>
      <xdr:row>3</xdr:row>
      <xdr:rowOff>133350</xdr:rowOff>
    </xdr:from>
    <xdr:to>
      <xdr:col>3</xdr:col>
      <xdr:colOff>4162426</xdr:colOff>
      <xdr:row>6</xdr:row>
      <xdr:rowOff>114300</xdr:rowOff>
    </xdr:to>
    <xdr:sp macro="" textlink="">
      <xdr:nvSpPr>
        <xdr:cNvPr id="21" name="Rectángulo 20">
          <a:hlinkClick xmlns:r="http://schemas.openxmlformats.org/officeDocument/2006/relationships" r:id="rId3"/>
          <a:extLst>
            <a:ext uri="{FF2B5EF4-FFF2-40B4-BE49-F238E27FC236}">
              <a16:creationId xmlns:a16="http://schemas.microsoft.com/office/drawing/2014/main" id="{00000000-0008-0000-0000-000015000000}"/>
            </a:ext>
          </a:extLst>
        </xdr:cNvPr>
        <xdr:cNvSpPr/>
      </xdr:nvSpPr>
      <xdr:spPr>
        <a:xfrm>
          <a:off x="3648076" y="11620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3</xdr:col>
      <xdr:colOff>4248150</xdr:colOff>
      <xdr:row>3</xdr:row>
      <xdr:rowOff>133350</xdr:rowOff>
    </xdr:from>
    <xdr:to>
      <xdr:col>3</xdr:col>
      <xdr:colOff>5495925</xdr:colOff>
      <xdr:row>6</xdr:row>
      <xdr:rowOff>114300</xdr:rowOff>
    </xdr:to>
    <xdr:sp macro="" textlink="">
      <xdr:nvSpPr>
        <xdr:cNvPr id="22" name="Rectángulo 21">
          <a:hlinkClick xmlns:r="http://schemas.openxmlformats.org/officeDocument/2006/relationships" r:id="rId4"/>
          <a:extLst>
            <a:ext uri="{FF2B5EF4-FFF2-40B4-BE49-F238E27FC236}">
              <a16:creationId xmlns:a16="http://schemas.microsoft.com/office/drawing/2014/main" id="{00000000-0008-0000-0000-000016000000}"/>
            </a:ext>
          </a:extLst>
        </xdr:cNvPr>
        <xdr:cNvSpPr/>
      </xdr:nvSpPr>
      <xdr:spPr>
        <a:xfrm>
          <a:off x="4991100" y="11620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219075</xdr:colOff>
      <xdr:row>6</xdr:row>
      <xdr:rowOff>180975</xdr:rowOff>
    </xdr:from>
    <xdr:to>
      <xdr:col>3</xdr:col>
      <xdr:colOff>1533525</xdr:colOff>
      <xdr:row>9</xdr:row>
      <xdr:rowOff>161925</xdr:rowOff>
    </xdr:to>
    <xdr:sp macro="" textlink="">
      <xdr:nvSpPr>
        <xdr:cNvPr id="23" name="Rectángulo 22">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962025" y="17811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1619250</xdr:colOff>
      <xdr:row>6</xdr:row>
      <xdr:rowOff>180975</xdr:rowOff>
    </xdr:from>
    <xdr:to>
      <xdr:col>3</xdr:col>
      <xdr:colOff>2819400</xdr:colOff>
      <xdr:row>9</xdr:row>
      <xdr:rowOff>161925</xdr:rowOff>
    </xdr:to>
    <xdr:sp macro="" textlink="">
      <xdr:nvSpPr>
        <xdr:cNvPr id="25" name="Rectángulo 24">
          <a:hlinkClick xmlns:r="http://schemas.openxmlformats.org/officeDocument/2006/relationships" r:id="rId6"/>
          <a:extLst>
            <a:ext uri="{FF2B5EF4-FFF2-40B4-BE49-F238E27FC236}">
              <a16:creationId xmlns:a16="http://schemas.microsoft.com/office/drawing/2014/main" id="{00000000-0008-0000-0000-000019000000}"/>
            </a:ext>
          </a:extLst>
        </xdr:cNvPr>
        <xdr:cNvSpPr/>
      </xdr:nvSpPr>
      <xdr:spPr>
        <a:xfrm>
          <a:off x="2362200" y="17811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2914651</xdr:colOff>
      <xdr:row>6</xdr:row>
      <xdr:rowOff>180975</xdr:rowOff>
    </xdr:from>
    <xdr:to>
      <xdr:col>3</xdr:col>
      <xdr:colOff>4171951</xdr:colOff>
      <xdr:row>9</xdr:row>
      <xdr:rowOff>161925</xdr:rowOff>
    </xdr:to>
    <xdr:sp macro="" textlink="">
      <xdr:nvSpPr>
        <xdr:cNvPr id="28" name="Rectángulo 27">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3657601" y="17811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5610225</xdr:colOff>
      <xdr:row>5</xdr:row>
      <xdr:rowOff>95250</xdr:rowOff>
    </xdr:from>
    <xdr:to>
      <xdr:col>3</xdr:col>
      <xdr:colOff>6915150</xdr:colOff>
      <xdr:row>8</xdr:row>
      <xdr:rowOff>76200</xdr:rowOff>
    </xdr:to>
    <xdr:sp macro="" textlink="">
      <xdr:nvSpPr>
        <xdr:cNvPr id="29" name="Rectángulo 28">
          <a:hlinkClick xmlns:r="http://schemas.openxmlformats.org/officeDocument/2006/relationships" r:id="rId8"/>
          <a:extLst>
            <a:ext uri="{FF2B5EF4-FFF2-40B4-BE49-F238E27FC236}">
              <a16:creationId xmlns:a16="http://schemas.microsoft.com/office/drawing/2014/main" id="{00000000-0008-0000-0000-00001D000000}"/>
            </a:ext>
          </a:extLst>
        </xdr:cNvPr>
        <xdr:cNvSpPr/>
      </xdr:nvSpPr>
      <xdr:spPr>
        <a:xfrm>
          <a:off x="6353175" y="15049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3</xdr:col>
      <xdr:colOff>4248150</xdr:colOff>
      <xdr:row>6</xdr:row>
      <xdr:rowOff>180975</xdr:rowOff>
    </xdr:from>
    <xdr:to>
      <xdr:col>3</xdr:col>
      <xdr:colOff>5514975</xdr:colOff>
      <xdr:row>9</xdr:row>
      <xdr:rowOff>161925</xdr:rowOff>
    </xdr:to>
    <xdr:sp macro="" textlink="">
      <xdr:nvSpPr>
        <xdr:cNvPr id="11" name="Rectángulo 10">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991100" y="17811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261938</xdr:colOff>
      <xdr:row>3</xdr:row>
      <xdr:rowOff>154781</xdr:rowOff>
    </xdr:from>
    <xdr:to>
      <xdr:col>6</xdr:col>
      <xdr:colOff>1393031</xdr:colOff>
      <xdr:row>3</xdr:row>
      <xdr:rowOff>619125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084344" y="154781"/>
          <a:ext cx="1131093" cy="46434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1564821</xdr:colOff>
      <xdr:row>3</xdr:row>
      <xdr:rowOff>68036</xdr:rowOff>
    </xdr:from>
    <xdr:to>
      <xdr:col>6</xdr:col>
      <xdr:colOff>2850696</xdr:colOff>
      <xdr:row>4</xdr:row>
      <xdr:rowOff>130629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8218714" y="6803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6</xdr:row>
      <xdr:rowOff>0</xdr:rowOff>
    </xdr:from>
    <xdr:to>
      <xdr:col>2</xdr:col>
      <xdr:colOff>141211</xdr:colOff>
      <xdr:row>6</xdr:row>
      <xdr:rowOff>0</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7" name="Picture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xdr:from>
      <xdr:col>6</xdr:col>
      <xdr:colOff>266700</xdr:colOff>
      <xdr:row>4</xdr:row>
      <xdr:rowOff>10885</xdr:rowOff>
    </xdr:from>
    <xdr:to>
      <xdr:col>6</xdr:col>
      <xdr:colOff>1397793</xdr:colOff>
      <xdr:row>5</xdr:row>
      <xdr:rowOff>12586</xdr:rowOff>
    </xdr:to>
    <xdr:sp macro="" textlink="">
      <xdr:nvSpPr>
        <xdr:cNvPr id="5" name="Flecha izquierda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6257925" y="1191985"/>
          <a:ext cx="1131093" cy="468426"/>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1548493</xdr:colOff>
      <xdr:row>3</xdr:row>
      <xdr:rowOff>179612</xdr:rowOff>
    </xdr:from>
    <xdr:to>
      <xdr:col>6</xdr:col>
      <xdr:colOff>2824843</xdr:colOff>
      <xdr:row>5</xdr:row>
      <xdr:rowOff>78919</xdr:rowOff>
    </xdr:to>
    <xdr:sp macro="" textlink="">
      <xdr:nvSpPr>
        <xdr:cNvPr id="8" name="Rectángulo 7">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7539718" y="1170212"/>
          <a:ext cx="1276350" cy="556532"/>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178254</xdr:colOff>
      <xdr:row>3</xdr:row>
      <xdr:rowOff>161925</xdr:rowOff>
    </xdr:from>
    <xdr:to>
      <xdr:col>6</xdr:col>
      <xdr:colOff>1309347</xdr:colOff>
      <xdr:row>5</xdr:row>
      <xdr:rowOff>70077</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474279" y="1152525"/>
          <a:ext cx="1131093" cy="460602"/>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1481818</xdr:colOff>
      <xdr:row>3</xdr:row>
      <xdr:rowOff>126546</xdr:rowOff>
    </xdr:from>
    <xdr:to>
      <xdr:col>6</xdr:col>
      <xdr:colOff>2790825</xdr:colOff>
      <xdr:row>5</xdr:row>
      <xdr:rowOff>121103</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7777843" y="1117146"/>
          <a:ext cx="1309007" cy="547007"/>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42183</xdr:colOff>
      <xdr:row>3</xdr:row>
      <xdr:rowOff>185058</xdr:rowOff>
    </xdr:from>
    <xdr:to>
      <xdr:col>6</xdr:col>
      <xdr:colOff>1173276</xdr:colOff>
      <xdr:row>4</xdr:row>
      <xdr:rowOff>460603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5728608" y="11756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1269547</xdr:colOff>
      <xdr:row>3</xdr:row>
      <xdr:rowOff>168729</xdr:rowOff>
    </xdr:from>
    <xdr:to>
      <xdr:col>6</xdr:col>
      <xdr:colOff>2600325</xdr:colOff>
      <xdr:row>5</xdr:row>
      <xdr:rowOff>54429</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6955972" y="1159329"/>
          <a:ext cx="1330778"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1228725</xdr:colOff>
      <xdr:row>11</xdr:row>
      <xdr:rowOff>866775</xdr:rowOff>
    </xdr:from>
    <xdr:to>
      <xdr:col>12</xdr:col>
      <xdr:colOff>3124200</xdr:colOff>
      <xdr:row>12</xdr:row>
      <xdr:rowOff>1162050</xdr:rowOff>
    </xdr:to>
    <xdr:pic>
      <xdr:nvPicPr>
        <xdr:cNvPr id="2" name="Imagen 1">
          <a:extLst>
            <a:ext uri="{FF2B5EF4-FFF2-40B4-BE49-F238E27FC236}">
              <a16:creationId xmlns:a16="http://schemas.microsoft.com/office/drawing/2014/main" id="{CEC03A3B-2552-4340-8E9E-EB0BFC33026C}"/>
            </a:ext>
          </a:extLst>
        </xdr:cNvPr>
        <xdr:cNvPicPr>
          <a:picLocks noChangeAspect="1"/>
        </xdr:cNvPicPr>
      </xdr:nvPicPr>
      <xdr:blipFill>
        <a:blip xmlns:r="http://schemas.openxmlformats.org/officeDocument/2006/relationships" r:embed="rId1"/>
        <a:stretch>
          <a:fillRect/>
        </a:stretch>
      </xdr:blipFill>
      <xdr:spPr>
        <a:xfrm>
          <a:off x="16440150" y="12658725"/>
          <a:ext cx="1895475" cy="1600200"/>
        </a:xfrm>
        <a:prstGeom prst="rect">
          <a:avLst/>
        </a:prstGeom>
      </xdr:spPr>
    </xdr:pic>
    <xdr:clientData/>
  </xdr:twoCellAnchor>
  <xdr:twoCellAnchor editAs="oneCell">
    <xdr:from>
      <xdr:col>12</xdr:col>
      <xdr:colOff>228600</xdr:colOff>
      <xdr:row>13</xdr:row>
      <xdr:rowOff>495300</xdr:rowOff>
    </xdr:from>
    <xdr:to>
      <xdr:col>12</xdr:col>
      <xdr:colOff>2143125</xdr:colOff>
      <xdr:row>13</xdr:row>
      <xdr:rowOff>2667000</xdr:rowOff>
    </xdr:to>
    <xdr:pic>
      <xdr:nvPicPr>
        <xdr:cNvPr id="3" name="Imagen 2">
          <a:extLst>
            <a:ext uri="{FF2B5EF4-FFF2-40B4-BE49-F238E27FC236}">
              <a16:creationId xmlns:a16="http://schemas.microsoft.com/office/drawing/2014/main" id="{D7E89C19-A1B7-4AF8-91A7-D3733D74B058}"/>
            </a:ext>
            <a:ext uri="{147F2762-F138-4A5C-976F-8EAC2B608ADB}">
              <a16:predDERef xmlns:a16="http://schemas.microsoft.com/office/drawing/2014/main" pred="{42D16789-3F68-654F-8BB9-72A5EF410C2F}"/>
            </a:ext>
          </a:extLst>
        </xdr:cNvPr>
        <xdr:cNvPicPr>
          <a:picLocks noChangeAspect="1"/>
        </xdr:cNvPicPr>
      </xdr:nvPicPr>
      <xdr:blipFill>
        <a:blip xmlns:r="http://schemas.openxmlformats.org/officeDocument/2006/relationships" r:embed="rId2"/>
        <a:stretch>
          <a:fillRect/>
        </a:stretch>
      </xdr:blipFill>
      <xdr:spPr>
        <a:xfrm>
          <a:off x="15440025" y="15201900"/>
          <a:ext cx="1914525" cy="2171700"/>
        </a:xfrm>
        <a:prstGeom prst="rect">
          <a:avLst/>
        </a:prstGeom>
      </xdr:spPr>
    </xdr:pic>
    <xdr:clientData/>
  </xdr:twoCellAnchor>
  <xdr:twoCellAnchor editAs="oneCell">
    <xdr:from>
      <xdr:col>12</xdr:col>
      <xdr:colOff>2190750</xdr:colOff>
      <xdr:row>13</xdr:row>
      <xdr:rowOff>533400</xdr:rowOff>
    </xdr:from>
    <xdr:to>
      <xdr:col>12</xdr:col>
      <xdr:colOff>4095750</xdr:colOff>
      <xdr:row>13</xdr:row>
      <xdr:rowOff>2619375</xdr:rowOff>
    </xdr:to>
    <xdr:pic>
      <xdr:nvPicPr>
        <xdr:cNvPr id="4" name="Imagen 3">
          <a:extLst>
            <a:ext uri="{FF2B5EF4-FFF2-40B4-BE49-F238E27FC236}">
              <a16:creationId xmlns:a16="http://schemas.microsoft.com/office/drawing/2014/main" id="{A697129C-BFC6-4D23-AAF3-84B4B99D5A29}"/>
            </a:ext>
            <a:ext uri="{147F2762-F138-4A5C-976F-8EAC2B608ADB}">
              <a16:predDERef xmlns:a16="http://schemas.microsoft.com/office/drawing/2014/main" pred="{B48C9EBB-D9DC-88CD-4C8B-9C0CF02BD643}"/>
            </a:ext>
          </a:extLst>
        </xdr:cNvPr>
        <xdr:cNvPicPr>
          <a:picLocks noChangeAspect="1"/>
        </xdr:cNvPicPr>
      </xdr:nvPicPr>
      <xdr:blipFill>
        <a:blip xmlns:r="http://schemas.openxmlformats.org/officeDocument/2006/relationships" r:embed="rId3"/>
        <a:stretch>
          <a:fillRect/>
        </a:stretch>
      </xdr:blipFill>
      <xdr:spPr>
        <a:xfrm>
          <a:off x="17402175" y="15240000"/>
          <a:ext cx="1905000" cy="2085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27215</xdr:colOff>
      <xdr:row>4</xdr:row>
      <xdr:rowOff>149679</xdr:rowOff>
    </xdr:from>
    <xdr:to>
      <xdr:col>6</xdr:col>
      <xdr:colOff>1158308</xdr:colOff>
      <xdr:row>5</xdr:row>
      <xdr:rowOff>112260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7198179"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1292679</xdr:colOff>
      <xdr:row>4</xdr:row>
      <xdr:rowOff>95250</xdr:rowOff>
    </xdr:from>
    <xdr:to>
      <xdr:col>6</xdr:col>
      <xdr:colOff>2578554</xdr:colOff>
      <xdr:row>5</xdr:row>
      <xdr:rowOff>144236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8463643"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81643</xdr:colOff>
      <xdr:row>4</xdr:row>
      <xdr:rowOff>176894</xdr:rowOff>
    </xdr:from>
    <xdr:to>
      <xdr:col>6</xdr:col>
      <xdr:colOff>1212736</xdr:colOff>
      <xdr:row>5</xdr:row>
      <xdr:rowOff>180296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7742464" y="176894"/>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122465</xdr:rowOff>
    </xdr:from>
    <xdr:to>
      <xdr:col>7</xdr:col>
      <xdr:colOff>319767</xdr:colOff>
      <xdr:row>5</xdr:row>
      <xdr:rowOff>212272</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9007928" y="12246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57150</xdr:colOff>
      <xdr:row>4</xdr:row>
      <xdr:rowOff>2721</xdr:rowOff>
    </xdr:from>
    <xdr:to>
      <xdr:col>6</xdr:col>
      <xdr:colOff>1188243</xdr:colOff>
      <xdr:row>4</xdr:row>
      <xdr:rowOff>466045</xdr:rowOff>
    </xdr:to>
    <xdr:sp macro="" textlink="">
      <xdr:nvSpPr>
        <xdr:cNvPr id="2" name="Flecha izquierda 4">
          <a:hlinkClick xmlns:r="http://schemas.openxmlformats.org/officeDocument/2006/relationships" r:id="rId1"/>
          <a:extLst>
            <a:ext uri="{FF2B5EF4-FFF2-40B4-BE49-F238E27FC236}">
              <a16:creationId xmlns:a16="http://schemas.microsoft.com/office/drawing/2014/main" id="{95AC882C-7F8F-4742-9F35-E7F58D70E282}"/>
            </a:ext>
          </a:extLst>
        </xdr:cNvPr>
        <xdr:cNvSpPr/>
      </xdr:nvSpPr>
      <xdr:spPr>
        <a:xfrm>
          <a:off x="6248400" y="1183821"/>
          <a:ext cx="1131093" cy="46332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1255940</xdr:colOff>
      <xdr:row>3</xdr:row>
      <xdr:rowOff>110217</xdr:rowOff>
    </xdr:from>
    <xdr:to>
      <xdr:col>6</xdr:col>
      <xdr:colOff>2733676</xdr:colOff>
      <xdr:row>4</xdr:row>
      <xdr:rowOff>469446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E45AA377-5DCD-4B36-BB60-3DF18C5EC3E1}"/>
            </a:ext>
          </a:extLst>
        </xdr:cNvPr>
        <xdr:cNvSpPr/>
      </xdr:nvSpPr>
      <xdr:spPr>
        <a:xfrm>
          <a:off x="7447190" y="1100817"/>
          <a:ext cx="1477736" cy="549729"/>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123825</xdr:colOff>
      <xdr:row>4</xdr:row>
      <xdr:rowOff>28575</xdr:rowOff>
    </xdr:from>
    <xdr:to>
      <xdr:col>6</xdr:col>
      <xdr:colOff>1254918</xdr:colOff>
      <xdr:row>5</xdr:row>
      <xdr:rowOff>4763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6315075" y="1209675"/>
          <a:ext cx="1131093" cy="471488"/>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1351189</xdr:colOff>
      <xdr:row>3</xdr:row>
      <xdr:rowOff>174171</xdr:rowOff>
    </xdr:from>
    <xdr:to>
      <xdr:col>6</xdr:col>
      <xdr:colOff>2895600</xdr:colOff>
      <xdr:row>5</xdr:row>
      <xdr:rowOff>46264</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7542439" y="1164771"/>
          <a:ext cx="1544411" cy="557893"/>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38100</xdr:colOff>
      <xdr:row>4</xdr:row>
      <xdr:rowOff>36740</xdr:rowOff>
    </xdr:from>
    <xdr:to>
      <xdr:col>6</xdr:col>
      <xdr:colOff>1169193</xdr:colOff>
      <xdr:row>4</xdr:row>
      <xdr:rowOff>504146</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D940DC8B-6C40-4FBC-A64F-B7A0154D6BE5}"/>
            </a:ext>
          </a:extLst>
        </xdr:cNvPr>
        <xdr:cNvSpPr/>
      </xdr:nvSpPr>
      <xdr:spPr>
        <a:xfrm>
          <a:off x="6229350" y="1217840"/>
          <a:ext cx="1131093" cy="467406"/>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1255939</xdr:colOff>
      <xdr:row>3</xdr:row>
      <xdr:rowOff>182336</xdr:rowOff>
    </xdr:from>
    <xdr:to>
      <xdr:col>6</xdr:col>
      <xdr:colOff>2819400</xdr:colOff>
      <xdr:row>5</xdr:row>
      <xdr:rowOff>40822</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81A869B-79FB-4794-996A-A8EB55304345}"/>
            </a:ext>
          </a:extLst>
        </xdr:cNvPr>
        <xdr:cNvSpPr/>
      </xdr:nvSpPr>
      <xdr:spPr>
        <a:xfrm>
          <a:off x="7447189" y="1172936"/>
          <a:ext cx="1563461" cy="553811"/>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15</xdr:row>
      <xdr:rowOff>161924</xdr:rowOff>
    </xdr:from>
    <xdr:to>
      <xdr:col>3</xdr:col>
      <xdr:colOff>924560</xdr:colOff>
      <xdr:row>16</xdr:row>
      <xdr:rowOff>58420</xdr:rowOff>
    </xdr:to>
    <xdr:graphicFrame macro="">
      <xdr:nvGraphicFramePr>
        <xdr:cNvPr id="19" name="Diagrama 18">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238125</xdr:colOff>
      <xdr:row>4</xdr:row>
      <xdr:rowOff>95250</xdr:rowOff>
    </xdr:from>
    <xdr:to>
      <xdr:col>1</xdr:col>
      <xdr:colOff>1001586</xdr:colOff>
      <xdr:row>8</xdr:row>
      <xdr:rowOff>85726</xdr:rowOff>
    </xdr:to>
    <xdr:pic>
      <xdr:nvPicPr>
        <xdr:cNvPr id="21" name="Imagen 20" descr="Biblioteca virtual UIS">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0" y="135255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1009649</xdr:colOff>
      <xdr:row>3</xdr:row>
      <xdr:rowOff>66675</xdr:rowOff>
    </xdr:from>
    <xdr:to>
      <xdr:col>1</xdr:col>
      <xdr:colOff>2305050</xdr:colOff>
      <xdr:row>6</xdr:row>
      <xdr:rowOff>47625</xdr:rowOff>
    </xdr:to>
    <xdr:sp macro="" textlink="">
      <xdr:nvSpPr>
        <xdr:cNvPr id="12" name="Rectángulo 11">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1228724" y="11334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2390776</xdr:colOff>
      <xdr:row>3</xdr:row>
      <xdr:rowOff>66675</xdr:rowOff>
    </xdr:from>
    <xdr:to>
      <xdr:col>2</xdr:col>
      <xdr:colOff>981075</xdr:colOff>
      <xdr:row>6</xdr:row>
      <xdr:rowOff>47625</xdr:rowOff>
    </xdr:to>
    <xdr:sp macro="" textlink="">
      <xdr:nvSpPr>
        <xdr:cNvPr id="13" name="Rectángulo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2609851" y="11334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1076326</xdr:colOff>
      <xdr:row>3</xdr:row>
      <xdr:rowOff>76200</xdr:rowOff>
    </xdr:from>
    <xdr:to>
      <xdr:col>2</xdr:col>
      <xdr:colOff>2333626</xdr:colOff>
      <xdr:row>6</xdr:row>
      <xdr:rowOff>57150</xdr:rowOff>
    </xdr:to>
    <xdr:sp macro="" textlink="">
      <xdr:nvSpPr>
        <xdr:cNvPr id="22" name="Rectángulo 21">
          <a:hlinkClick xmlns:r="http://schemas.openxmlformats.org/officeDocument/2006/relationships" r:id="rId8"/>
          <a:extLst>
            <a:ext uri="{FF2B5EF4-FFF2-40B4-BE49-F238E27FC236}">
              <a16:creationId xmlns:a16="http://schemas.microsoft.com/office/drawing/2014/main" id="{00000000-0008-0000-0100-000016000000}"/>
            </a:ext>
          </a:extLst>
        </xdr:cNvPr>
        <xdr:cNvSpPr/>
      </xdr:nvSpPr>
      <xdr:spPr>
        <a:xfrm>
          <a:off x="3905251" y="11430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2419350</xdr:colOff>
      <xdr:row>3</xdr:row>
      <xdr:rowOff>76200</xdr:rowOff>
    </xdr:from>
    <xdr:to>
      <xdr:col>3</xdr:col>
      <xdr:colOff>1057275</xdr:colOff>
      <xdr:row>6</xdr:row>
      <xdr:rowOff>57150</xdr:rowOff>
    </xdr:to>
    <xdr:sp macro="" textlink="">
      <xdr:nvSpPr>
        <xdr:cNvPr id="23" name="Rectángulo 22">
          <a:hlinkClick xmlns:r="http://schemas.openxmlformats.org/officeDocument/2006/relationships" r:id="rId9"/>
          <a:extLst>
            <a:ext uri="{FF2B5EF4-FFF2-40B4-BE49-F238E27FC236}">
              <a16:creationId xmlns:a16="http://schemas.microsoft.com/office/drawing/2014/main" id="{00000000-0008-0000-0100-000017000000}"/>
            </a:ext>
          </a:extLst>
        </xdr:cNvPr>
        <xdr:cNvSpPr/>
      </xdr:nvSpPr>
      <xdr:spPr>
        <a:xfrm>
          <a:off x="5248275" y="11430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xdr:col>
      <xdr:colOff>1000125</xdr:colOff>
      <xdr:row>6</xdr:row>
      <xdr:rowOff>123825</xdr:rowOff>
    </xdr:from>
    <xdr:to>
      <xdr:col>1</xdr:col>
      <xdr:colOff>2314575</xdr:colOff>
      <xdr:row>9</xdr:row>
      <xdr:rowOff>104775</xdr:rowOff>
    </xdr:to>
    <xdr:sp macro="" textlink="">
      <xdr:nvSpPr>
        <xdr:cNvPr id="24" name="Rectángulo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1219200" y="17621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2400300</xdr:colOff>
      <xdr:row>6</xdr:row>
      <xdr:rowOff>123825</xdr:rowOff>
    </xdr:from>
    <xdr:to>
      <xdr:col>2</xdr:col>
      <xdr:colOff>990600</xdr:colOff>
      <xdr:row>9</xdr:row>
      <xdr:rowOff>104775</xdr:rowOff>
    </xdr:to>
    <xdr:sp macro="" textlink="">
      <xdr:nvSpPr>
        <xdr:cNvPr id="25" name="Rectángulo 24">
          <a:hlinkClick xmlns:r="http://schemas.openxmlformats.org/officeDocument/2006/relationships" r:id="rId11"/>
          <a:extLst>
            <a:ext uri="{FF2B5EF4-FFF2-40B4-BE49-F238E27FC236}">
              <a16:creationId xmlns:a16="http://schemas.microsoft.com/office/drawing/2014/main" id="{00000000-0008-0000-0100-000019000000}"/>
            </a:ext>
          </a:extLst>
        </xdr:cNvPr>
        <xdr:cNvSpPr/>
      </xdr:nvSpPr>
      <xdr:spPr>
        <a:xfrm>
          <a:off x="2619375" y="17621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2</xdr:col>
      <xdr:colOff>1085851</xdr:colOff>
      <xdr:row>6</xdr:row>
      <xdr:rowOff>123825</xdr:rowOff>
    </xdr:from>
    <xdr:to>
      <xdr:col>2</xdr:col>
      <xdr:colOff>2343151</xdr:colOff>
      <xdr:row>9</xdr:row>
      <xdr:rowOff>104775</xdr:rowOff>
    </xdr:to>
    <xdr:sp macro="" textlink="">
      <xdr:nvSpPr>
        <xdr:cNvPr id="26" name="Rectángulo 25">
          <a:hlinkClick xmlns:r="http://schemas.openxmlformats.org/officeDocument/2006/relationships" r:id="rId12"/>
          <a:extLst>
            <a:ext uri="{FF2B5EF4-FFF2-40B4-BE49-F238E27FC236}">
              <a16:creationId xmlns:a16="http://schemas.microsoft.com/office/drawing/2014/main" id="{00000000-0008-0000-0100-00001A000000}"/>
            </a:ext>
          </a:extLst>
        </xdr:cNvPr>
        <xdr:cNvSpPr/>
      </xdr:nvSpPr>
      <xdr:spPr>
        <a:xfrm>
          <a:off x="3914776" y="17621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1171575</xdr:colOff>
      <xdr:row>5</xdr:row>
      <xdr:rowOff>38100</xdr:rowOff>
    </xdr:from>
    <xdr:to>
      <xdr:col>3</xdr:col>
      <xdr:colOff>2476500</xdr:colOff>
      <xdr:row>8</xdr:row>
      <xdr:rowOff>19050</xdr:rowOff>
    </xdr:to>
    <xdr:sp macro="" textlink="">
      <xdr:nvSpPr>
        <xdr:cNvPr id="27" name="Rectángulo 26">
          <a:hlinkClick xmlns:r="http://schemas.openxmlformats.org/officeDocument/2006/relationships" r:id="rId13"/>
          <a:extLst>
            <a:ext uri="{FF2B5EF4-FFF2-40B4-BE49-F238E27FC236}">
              <a16:creationId xmlns:a16="http://schemas.microsoft.com/office/drawing/2014/main" id="{00000000-0008-0000-0100-00001B000000}"/>
            </a:ext>
          </a:extLst>
        </xdr:cNvPr>
        <xdr:cNvSpPr/>
      </xdr:nvSpPr>
      <xdr:spPr>
        <a:xfrm>
          <a:off x="6610350" y="14859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2</xdr:col>
      <xdr:colOff>2419350</xdr:colOff>
      <xdr:row>6</xdr:row>
      <xdr:rowOff>123825</xdr:rowOff>
    </xdr:from>
    <xdr:to>
      <xdr:col>3</xdr:col>
      <xdr:colOff>1076325</xdr:colOff>
      <xdr:row>9</xdr:row>
      <xdr:rowOff>104775</xdr:rowOff>
    </xdr:to>
    <xdr:sp macro="" textlink="">
      <xdr:nvSpPr>
        <xdr:cNvPr id="30" name="Rectángulo 29">
          <a:extLst>
            <a:ext uri="{FF2B5EF4-FFF2-40B4-BE49-F238E27FC236}">
              <a16:creationId xmlns:a16="http://schemas.microsoft.com/office/drawing/2014/main" id="{00000000-0008-0000-0100-00001E000000}"/>
            </a:ext>
          </a:extLst>
        </xdr:cNvPr>
        <xdr:cNvSpPr/>
      </xdr:nvSpPr>
      <xdr:spPr>
        <a:xfrm>
          <a:off x="5248275" y="17621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81643</xdr:colOff>
      <xdr:row>3</xdr:row>
      <xdr:rowOff>151040</xdr:rowOff>
    </xdr:from>
    <xdr:to>
      <xdr:col>6</xdr:col>
      <xdr:colOff>1212736</xdr:colOff>
      <xdr:row>5</xdr:row>
      <xdr:rowOff>63274</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6272893" y="1141640"/>
          <a:ext cx="1131093" cy="474209"/>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3</xdr:row>
      <xdr:rowOff>115661</xdr:rowOff>
    </xdr:from>
    <xdr:to>
      <xdr:col>6</xdr:col>
      <xdr:colOff>3219450</xdr:colOff>
      <xdr:row>5</xdr:row>
      <xdr:rowOff>114300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7538357" y="1106261"/>
          <a:ext cx="1872343" cy="560614"/>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47625</xdr:colOff>
      <xdr:row>3</xdr:row>
      <xdr:rowOff>166008</xdr:rowOff>
    </xdr:from>
    <xdr:to>
      <xdr:col>6</xdr:col>
      <xdr:colOff>1178718</xdr:colOff>
      <xdr:row>5</xdr:row>
      <xdr:rowOff>74160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6238875" y="1156608"/>
          <a:ext cx="1131093" cy="470127"/>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3</xdr:row>
      <xdr:rowOff>121104</xdr:rowOff>
    </xdr:from>
    <xdr:to>
      <xdr:col>6</xdr:col>
      <xdr:colOff>2733675</xdr:colOff>
      <xdr:row>5</xdr:row>
      <xdr:rowOff>115661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7456714" y="1111704"/>
          <a:ext cx="1468211" cy="556532"/>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51707</xdr:colOff>
      <xdr:row>4</xdr:row>
      <xdr:rowOff>4083</xdr:rowOff>
    </xdr:from>
    <xdr:to>
      <xdr:col>6</xdr:col>
      <xdr:colOff>1182800</xdr:colOff>
      <xdr:row>5</xdr:row>
      <xdr:rowOff>34699</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8EFB803D-D8FE-4EE7-A258-05958E6FE1A2}"/>
            </a:ext>
          </a:extLst>
        </xdr:cNvPr>
        <xdr:cNvSpPr/>
      </xdr:nvSpPr>
      <xdr:spPr>
        <a:xfrm>
          <a:off x="6242957" y="1185183"/>
          <a:ext cx="1131093" cy="468766"/>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1288596</xdr:colOff>
      <xdr:row>3</xdr:row>
      <xdr:rowOff>149679</xdr:rowOff>
    </xdr:from>
    <xdr:to>
      <xdr:col>6</xdr:col>
      <xdr:colOff>2771775</xdr:colOff>
      <xdr:row>5</xdr:row>
      <xdr:rowOff>76200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CA4C6FD-18CA-4199-9B2E-344995989F24}"/>
            </a:ext>
          </a:extLst>
        </xdr:cNvPr>
        <xdr:cNvSpPr/>
      </xdr:nvSpPr>
      <xdr:spPr>
        <a:xfrm>
          <a:off x="7479846" y="1140279"/>
          <a:ext cx="1483179" cy="555171"/>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40822</xdr:colOff>
      <xdr:row>4</xdr:row>
      <xdr:rowOff>163286</xdr:rowOff>
    </xdr:from>
    <xdr:to>
      <xdr:col>6</xdr:col>
      <xdr:colOff>1171915</xdr:colOff>
      <xdr:row>5</xdr:row>
      <xdr:rowOff>193902</xdr:rowOff>
    </xdr:to>
    <xdr:sp macro="" textlink="">
      <xdr:nvSpPr>
        <xdr:cNvPr id="12" name="Flecha izquierda 11">
          <a:hlinkClick xmlns:r="http://schemas.openxmlformats.org/officeDocument/2006/relationships" r:id="rId1"/>
          <a:extLst>
            <a:ext uri="{FF2B5EF4-FFF2-40B4-BE49-F238E27FC236}">
              <a16:creationId xmlns:a16="http://schemas.microsoft.com/office/drawing/2014/main" id="{00000000-0008-0000-1600-00000C000000}"/>
            </a:ext>
          </a:extLst>
        </xdr:cNvPr>
        <xdr:cNvSpPr/>
      </xdr:nvSpPr>
      <xdr:spPr>
        <a:xfrm>
          <a:off x="6640286"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1304925</xdr:colOff>
      <xdr:row>4</xdr:row>
      <xdr:rowOff>104775</xdr:rowOff>
    </xdr:from>
    <xdr:to>
      <xdr:col>6</xdr:col>
      <xdr:colOff>3171825</xdr:colOff>
      <xdr:row>5</xdr:row>
      <xdr:rowOff>228600</xdr:rowOff>
    </xdr:to>
    <xdr:sp macro="" textlink="">
      <xdr:nvSpPr>
        <xdr:cNvPr id="21" name="Rectángulo 20">
          <a:hlinkClick xmlns:r="http://schemas.openxmlformats.org/officeDocument/2006/relationships" r:id="rId2"/>
          <a:extLst>
            <a:ext uri="{FF2B5EF4-FFF2-40B4-BE49-F238E27FC236}">
              <a16:creationId xmlns:a16="http://schemas.microsoft.com/office/drawing/2014/main" id="{00000000-0008-0000-1600-000015000000}"/>
            </a:ext>
            <a:ext uri="{147F2762-F138-4A5C-976F-8EAC2B608ADB}">
              <a16:predDERef xmlns:a16="http://schemas.microsoft.com/office/drawing/2014/main" pred="{00000000-0008-0000-1600-00000C000000}"/>
            </a:ext>
          </a:extLst>
        </xdr:cNvPr>
        <xdr:cNvSpPr/>
      </xdr:nvSpPr>
      <xdr:spPr>
        <a:xfrm>
          <a:off x="7496175" y="1285875"/>
          <a:ext cx="1866900" cy="561975"/>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78921</xdr:colOff>
      <xdr:row>3</xdr:row>
      <xdr:rowOff>175533</xdr:rowOff>
    </xdr:from>
    <xdr:to>
      <xdr:col>6</xdr:col>
      <xdr:colOff>1210014</xdr:colOff>
      <xdr:row>5</xdr:row>
      <xdr:rowOff>15649</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D0824A19-C6E5-4D19-89FC-671D6DB0D7C6}"/>
            </a:ext>
          </a:extLst>
        </xdr:cNvPr>
        <xdr:cNvSpPr/>
      </xdr:nvSpPr>
      <xdr:spPr>
        <a:xfrm>
          <a:off x="6270171" y="1166133"/>
          <a:ext cx="1131093" cy="468766"/>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1363435</xdr:colOff>
      <xdr:row>3</xdr:row>
      <xdr:rowOff>140154</xdr:rowOff>
    </xdr:from>
    <xdr:to>
      <xdr:col>6</xdr:col>
      <xdr:colOff>2876550</xdr:colOff>
      <xdr:row>5</xdr:row>
      <xdr:rowOff>66675</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CC1BE2D5-67E1-4186-9F90-847232235C35}"/>
            </a:ext>
          </a:extLst>
        </xdr:cNvPr>
        <xdr:cNvSpPr/>
      </xdr:nvSpPr>
      <xdr:spPr>
        <a:xfrm>
          <a:off x="7554685" y="1130754"/>
          <a:ext cx="1513115" cy="555171"/>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65314</xdr:colOff>
      <xdr:row>4</xdr:row>
      <xdr:rowOff>10886</xdr:rowOff>
    </xdr:from>
    <xdr:to>
      <xdr:col>6</xdr:col>
      <xdr:colOff>1196407</xdr:colOff>
      <xdr:row>4</xdr:row>
      <xdr:rowOff>474210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6256564" y="1191986"/>
          <a:ext cx="1131093" cy="46332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1311728</xdr:colOff>
      <xdr:row>3</xdr:row>
      <xdr:rowOff>127907</xdr:rowOff>
    </xdr:from>
    <xdr:to>
      <xdr:col>6</xdr:col>
      <xdr:colOff>2600325</xdr:colOff>
      <xdr:row>4</xdr:row>
      <xdr:rowOff>487136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800-000006000000}"/>
            </a:ext>
          </a:extLst>
        </xdr:cNvPr>
        <xdr:cNvSpPr/>
      </xdr:nvSpPr>
      <xdr:spPr>
        <a:xfrm>
          <a:off x="7502978" y="1118507"/>
          <a:ext cx="1288597" cy="549729"/>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95250</xdr:colOff>
      <xdr:row>3</xdr:row>
      <xdr:rowOff>167369</xdr:rowOff>
    </xdr:from>
    <xdr:to>
      <xdr:col>6</xdr:col>
      <xdr:colOff>1226343</xdr:colOff>
      <xdr:row>5</xdr:row>
      <xdr:rowOff>79603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6286500" y="1157969"/>
          <a:ext cx="1131093" cy="474209"/>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1303564</xdr:colOff>
      <xdr:row>3</xdr:row>
      <xdr:rowOff>131990</xdr:rowOff>
    </xdr:from>
    <xdr:to>
      <xdr:col>6</xdr:col>
      <xdr:colOff>2714625</xdr:colOff>
      <xdr:row>5</xdr:row>
      <xdr:rowOff>130629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7494814" y="1122590"/>
          <a:ext cx="1411061" cy="560614"/>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13607</xdr:colOff>
      <xdr:row>4</xdr:row>
      <xdr:rowOff>149679</xdr:rowOff>
    </xdr:from>
    <xdr:to>
      <xdr:col>6</xdr:col>
      <xdr:colOff>1144700</xdr:colOff>
      <xdr:row>5</xdr:row>
      <xdr:rowOff>85045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7225393"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1279071</xdr:colOff>
      <xdr:row>4</xdr:row>
      <xdr:rowOff>95250</xdr:rowOff>
    </xdr:from>
    <xdr:to>
      <xdr:col>6</xdr:col>
      <xdr:colOff>2564946</xdr:colOff>
      <xdr:row>5</xdr:row>
      <xdr:rowOff>117021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8490857"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54428</xdr:colOff>
      <xdr:row>4</xdr:row>
      <xdr:rowOff>244929</xdr:rowOff>
    </xdr:from>
    <xdr:to>
      <xdr:col>6</xdr:col>
      <xdr:colOff>1185521</xdr:colOff>
      <xdr:row>5</xdr:row>
      <xdr:rowOff>207510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B00-000004000000}"/>
            </a:ext>
          </a:extLst>
        </xdr:cNvPr>
        <xdr:cNvSpPr/>
      </xdr:nvSpPr>
      <xdr:spPr>
        <a:xfrm>
          <a:off x="6667499" y="24492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1319892</xdr:colOff>
      <xdr:row>4</xdr:row>
      <xdr:rowOff>190500</xdr:rowOff>
    </xdr:from>
    <xdr:to>
      <xdr:col>7</xdr:col>
      <xdr:colOff>6802</xdr:colOff>
      <xdr:row>5</xdr:row>
      <xdr:rowOff>239486</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7932963" y="1905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163286</xdr:colOff>
      <xdr:row>3</xdr:row>
      <xdr:rowOff>149680</xdr:rowOff>
    </xdr:from>
    <xdr:to>
      <xdr:col>6</xdr:col>
      <xdr:colOff>1294379</xdr:colOff>
      <xdr:row>4</xdr:row>
      <xdr:rowOff>425225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6354536" y="114300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1428751</xdr:colOff>
      <xdr:row>3</xdr:row>
      <xdr:rowOff>95251</xdr:rowOff>
    </xdr:from>
    <xdr:to>
      <xdr:col>6</xdr:col>
      <xdr:colOff>3020787</xdr:colOff>
      <xdr:row>4</xdr:row>
      <xdr:rowOff>457201</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1C00-000005000000}"/>
            </a:ext>
          </a:extLst>
        </xdr:cNvPr>
        <xdr:cNvSpPr/>
      </xdr:nvSpPr>
      <xdr:spPr>
        <a:xfrm>
          <a:off x="7620001" y="1088572"/>
          <a:ext cx="1592036"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17</xdr:row>
      <xdr:rowOff>76200</xdr:rowOff>
    </xdr:from>
    <xdr:to>
      <xdr:col>3</xdr:col>
      <xdr:colOff>2257425</xdr:colOff>
      <xdr:row>40</xdr:row>
      <xdr:rowOff>133350</xdr:rowOff>
    </xdr:to>
    <xdr:pic>
      <xdr:nvPicPr>
        <xdr:cNvPr id="18" name="Imagen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1"/>
        <a:stretch>
          <a:fillRect/>
        </a:stretch>
      </xdr:blipFill>
      <xdr:spPr>
        <a:xfrm>
          <a:off x="304801" y="4429125"/>
          <a:ext cx="7305674" cy="4438650"/>
        </a:xfrm>
        <a:prstGeom prst="rect">
          <a:avLst/>
        </a:prstGeom>
      </xdr:spPr>
    </xdr:pic>
    <xdr:clientData/>
  </xdr:twoCellAnchor>
  <xdr:twoCellAnchor editAs="oneCell">
    <xdr:from>
      <xdr:col>1</xdr:col>
      <xdr:colOff>0</xdr:colOff>
      <xdr:row>5</xdr:row>
      <xdr:rowOff>28575</xdr:rowOff>
    </xdr:from>
    <xdr:to>
      <xdr:col>1</xdr:col>
      <xdr:colOff>763461</xdr:colOff>
      <xdr:row>9</xdr:row>
      <xdr:rowOff>19051</xdr:rowOff>
    </xdr:to>
    <xdr:pic>
      <xdr:nvPicPr>
        <xdr:cNvPr id="13" name="Imagen 12" descr="Biblioteca virtual UIS">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457325"/>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828674</xdr:colOff>
      <xdr:row>3</xdr:row>
      <xdr:rowOff>47625</xdr:rowOff>
    </xdr:from>
    <xdr:to>
      <xdr:col>1</xdr:col>
      <xdr:colOff>2124075</xdr:colOff>
      <xdr:row>6</xdr:row>
      <xdr:rowOff>28575</xdr:rowOff>
    </xdr:to>
    <xdr:sp macro="" textlink="">
      <xdr:nvSpPr>
        <xdr:cNvPr id="31" name="Rectángulo 30">
          <a:hlinkClick xmlns:r="http://schemas.openxmlformats.org/officeDocument/2006/relationships" r:id="rId3"/>
          <a:extLst>
            <a:ext uri="{FF2B5EF4-FFF2-40B4-BE49-F238E27FC236}">
              <a16:creationId xmlns:a16="http://schemas.microsoft.com/office/drawing/2014/main" id="{00000000-0008-0000-0200-00001F000000}"/>
            </a:ext>
          </a:extLst>
        </xdr:cNvPr>
        <xdr:cNvSpPr/>
      </xdr:nvSpPr>
      <xdr:spPr>
        <a:xfrm>
          <a:off x="1085849" y="10953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2209801</xdr:colOff>
      <xdr:row>3</xdr:row>
      <xdr:rowOff>47625</xdr:rowOff>
    </xdr:from>
    <xdr:to>
      <xdr:col>2</xdr:col>
      <xdr:colOff>933450</xdr:colOff>
      <xdr:row>6</xdr:row>
      <xdr:rowOff>28575</xdr:rowOff>
    </xdr:to>
    <xdr:sp macro="" textlink="">
      <xdr:nvSpPr>
        <xdr:cNvPr id="32" name="Rectángulo 31">
          <a:hlinkClick xmlns:r="http://schemas.openxmlformats.org/officeDocument/2006/relationships" r:id="rId4"/>
          <a:extLst>
            <a:ext uri="{FF2B5EF4-FFF2-40B4-BE49-F238E27FC236}">
              <a16:creationId xmlns:a16="http://schemas.microsoft.com/office/drawing/2014/main" id="{00000000-0008-0000-0200-000020000000}"/>
            </a:ext>
          </a:extLst>
        </xdr:cNvPr>
        <xdr:cNvSpPr/>
      </xdr:nvSpPr>
      <xdr:spPr>
        <a:xfrm>
          <a:off x="2466976" y="10953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1028701</xdr:colOff>
      <xdr:row>3</xdr:row>
      <xdr:rowOff>57150</xdr:rowOff>
    </xdr:from>
    <xdr:to>
      <xdr:col>2</xdr:col>
      <xdr:colOff>2286001</xdr:colOff>
      <xdr:row>6</xdr:row>
      <xdr:rowOff>38100</xdr:rowOff>
    </xdr:to>
    <xdr:sp macro="" textlink="">
      <xdr:nvSpPr>
        <xdr:cNvPr id="33" name="Rectángulo 32">
          <a:hlinkClick xmlns:r="http://schemas.openxmlformats.org/officeDocument/2006/relationships" r:id="rId4"/>
          <a:extLst>
            <a:ext uri="{FF2B5EF4-FFF2-40B4-BE49-F238E27FC236}">
              <a16:creationId xmlns:a16="http://schemas.microsoft.com/office/drawing/2014/main" id="{00000000-0008-0000-0200-000021000000}"/>
            </a:ext>
          </a:extLst>
        </xdr:cNvPr>
        <xdr:cNvSpPr/>
      </xdr:nvSpPr>
      <xdr:spPr>
        <a:xfrm>
          <a:off x="3762376" y="11049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2371725</xdr:colOff>
      <xdr:row>3</xdr:row>
      <xdr:rowOff>57150</xdr:rowOff>
    </xdr:from>
    <xdr:to>
      <xdr:col>3</xdr:col>
      <xdr:colOff>1000125</xdr:colOff>
      <xdr:row>6</xdr:row>
      <xdr:rowOff>38100</xdr:rowOff>
    </xdr:to>
    <xdr:sp macro="" textlink="">
      <xdr:nvSpPr>
        <xdr:cNvPr id="34" name="Rectángulo 33">
          <a:hlinkClick xmlns:r="http://schemas.openxmlformats.org/officeDocument/2006/relationships" r:id="rId5"/>
          <a:extLst>
            <a:ext uri="{FF2B5EF4-FFF2-40B4-BE49-F238E27FC236}">
              <a16:creationId xmlns:a16="http://schemas.microsoft.com/office/drawing/2014/main" id="{00000000-0008-0000-0200-000022000000}"/>
            </a:ext>
          </a:extLst>
        </xdr:cNvPr>
        <xdr:cNvSpPr/>
      </xdr:nvSpPr>
      <xdr:spPr>
        <a:xfrm>
          <a:off x="5105400" y="11049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xdr:col>
      <xdr:colOff>819150</xdr:colOff>
      <xdr:row>6</xdr:row>
      <xdr:rowOff>104775</xdr:rowOff>
    </xdr:from>
    <xdr:to>
      <xdr:col>1</xdr:col>
      <xdr:colOff>2133600</xdr:colOff>
      <xdr:row>9</xdr:row>
      <xdr:rowOff>85725</xdr:rowOff>
    </xdr:to>
    <xdr:sp macro="" textlink="">
      <xdr:nvSpPr>
        <xdr:cNvPr id="35" name="Rectángulo 34">
          <a:hlinkClick xmlns:r="http://schemas.openxmlformats.org/officeDocument/2006/relationships" r:id="rId6"/>
          <a:extLst>
            <a:ext uri="{FF2B5EF4-FFF2-40B4-BE49-F238E27FC236}">
              <a16:creationId xmlns:a16="http://schemas.microsoft.com/office/drawing/2014/main" id="{00000000-0008-0000-0200-000023000000}"/>
            </a:ext>
          </a:extLst>
        </xdr:cNvPr>
        <xdr:cNvSpPr/>
      </xdr:nvSpPr>
      <xdr:spPr>
        <a:xfrm>
          <a:off x="1076325" y="17240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2219325</xdr:colOff>
      <xdr:row>6</xdr:row>
      <xdr:rowOff>104775</xdr:rowOff>
    </xdr:from>
    <xdr:to>
      <xdr:col>2</xdr:col>
      <xdr:colOff>942975</xdr:colOff>
      <xdr:row>9</xdr:row>
      <xdr:rowOff>85725</xdr:rowOff>
    </xdr:to>
    <xdr:sp macro="" textlink="">
      <xdr:nvSpPr>
        <xdr:cNvPr id="36" name="Rectángulo 35">
          <a:hlinkClick xmlns:r="http://schemas.openxmlformats.org/officeDocument/2006/relationships" r:id="rId7"/>
          <a:extLst>
            <a:ext uri="{FF2B5EF4-FFF2-40B4-BE49-F238E27FC236}">
              <a16:creationId xmlns:a16="http://schemas.microsoft.com/office/drawing/2014/main" id="{00000000-0008-0000-0200-000024000000}"/>
            </a:ext>
          </a:extLst>
        </xdr:cNvPr>
        <xdr:cNvSpPr/>
      </xdr:nvSpPr>
      <xdr:spPr>
        <a:xfrm>
          <a:off x="2476500" y="17240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2</xdr:col>
      <xdr:colOff>1038226</xdr:colOff>
      <xdr:row>6</xdr:row>
      <xdr:rowOff>104775</xdr:rowOff>
    </xdr:from>
    <xdr:to>
      <xdr:col>2</xdr:col>
      <xdr:colOff>2295526</xdr:colOff>
      <xdr:row>9</xdr:row>
      <xdr:rowOff>85725</xdr:rowOff>
    </xdr:to>
    <xdr:sp macro="" textlink="">
      <xdr:nvSpPr>
        <xdr:cNvPr id="37" name="Rectángulo 36">
          <a:hlinkClick xmlns:r="http://schemas.openxmlformats.org/officeDocument/2006/relationships" r:id="rId8"/>
          <a:extLst>
            <a:ext uri="{FF2B5EF4-FFF2-40B4-BE49-F238E27FC236}">
              <a16:creationId xmlns:a16="http://schemas.microsoft.com/office/drawing/2014/main" id="{00000000-0008-0000-0200-000025000000}"/>
            </a:ext>
          </a:extLst>
        </xdr:cNvPr>
        <xdr:cNvSpPr/>
      </xdr:nvSpPr>
      <xdr:spPr>
        <a:xfrm>
          <a:off x="3771901" y="17240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3</xdr:col>
      <xdr:colOff>1114425</xdr:colOff>
      <xdr:row>5</xdr:row>
      <xdr:rowOff>19050</xdr:rowOff>
    </xdr:from>
    <xdr:to>
      <xdr:col>3</xdr:col>
      <xdr:colOff>2419350</xdr:colOff>
      <xdr:row>8</xdr:row>
      <xdr:rowOff>0</xdr:rowOff>
    </xdr:to>
    <xdr:sp macro="" textlink="">
      <xdr:nvSpPr>
        <xdr:cNvPr id="38" name="Rectángulo 37">
          <a:hlinkClick xmlns:r="http://schemas.openxmlformats.org/officeDocument/2006/relationships" r:id="rId9"/>
          <a:extLst>
            <a:ext uri="{FF2B5EF4-FFF2-40B4-BE49-F238E27FC236}">
              <a16:creationId xmlns:a16="http://schemas.microsoft.com/office/drawing/2014/main" id="{00000000-0008-0000-0200-000026000000}"/>
            </a:ext>
          </a:extLst>
        </xdr:cNvPr>
        <xdr:cNvSpPr/>
      </xdr:nvSpPr>
      <xdr:spPr>
        <a:xfrm>
          <a:off x="6467475" y="14478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2</xdr:col>
      <xdr:colOff>2371725</xdr:colOff>
      <xdr:row>6</xdr:row>
      <xdr:rowOff>104775</xdr:rowOff>
    </xdr:from>
    <xdr:to>
      <xdr:col>3</xdr:col>
      <xdr:colOff>1019175</xdr:colOff>
      <xdr:row>9</xdr:row>
      <xdr:rowOff>85725</xdr:rowOff>
    </xdr:to>
    <xdr:sp macro="" textlink="">
      <xdr:nvSpPr>
        <xdr:cNvPr id="39" name="Rectángulo 38">
          <a:extLst>
            <a:ext uri="{FF2B5EF4-FFF2-40B4-BE49-F238E27FC236}">
              <a16:creationId xmlns:a16="http://schemas.microsoft.com/office/drawing/2014/main" id="{00000000-0008-0000-0200-000027000000}"/>
            </a:ext>
          </a:extLst>
        </xdr:cNvPr>
        <xdr:cNvSpPr/>
      </xdr:nvSpPr>
      <xdr:spPr>
        <a:xfrm>
          <a:off x="5105400" y="17240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81643</xdr:colOff>
      <xdr:row>4</xdr:row>
      <xdr:rowOff>108858</xdr:rowOff>
    </xdr:from>
    <xdr:to>
      <xdr:col>6</xdr:col>
      <xdr:colOff>1212736</xdr:colOff>
      <xdr:row>5</xdr:row>
      <xdr:rowOff>112260</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C2A75D3A-E12B-4B8E-B6FC-95B7081B6EE7}"/>
            </a:ext>
          </a:extLst>
        </xdr:cNvPr>
        <xdr:cNvSpPr/>
      </xdr:nvSpPr>
      <xdr:spPr>
        <a:xfrm>
          <a:off x="6291943" y="1289958"/>
          <a:ext cx="1131093" cy="470127"/>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54429</xdr:rowOff>
    </xdr:from>
    <xdr:to>
      <xdr:col>6</xdr:col>
      <xdr:colOff>2632982</xdr:colOff>
      <xdr:row>5</xdr:row>
      <xdr:rowOff>144236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1A87ADD0-F78A-4A6B-B554-C399095BC3AC}"/>
            </a:ext>
          </a:extLst>
        </xdr:cNvPr>
        <xdr:cNvSpPr/>
      </xdr:nvSpPr>
      <xdr:spPr>
        <a:xfrm>
          <a:off x="7557407" y="1235529"/>
          <a:ext cx="1285875" cy="556532"/>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95250</xdr:colOff>
      <xdr:row>4</xdr:row>
      <xdr:rowOff>54429</xdr:rowOff>
    </xdr:from>
    <xdr:to>
      <xdr:col>6</xdr:col>
      <xdr:colOff>1226343</xdr:colOff>
      <xdr:row>5</xdr:row>
      <xdr:rowOff>3403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6300107" y="1238250"/>
          <a:ext cx="1131093" cy="466046"/>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1401536</xdr:colOff>
      <xdr:row>3</xdr:row>
      <xdr:rowOff>176893</xdr:rowOff>
    </xdr:from>
    <xdr:to>
      <xdr:col>6</xdr:col>
      <xdr:colOff>2939144</xdr:colOff>
      <xdr:row>5</xdr:row>
      <xdr:rowOff>21772</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7606393" y="1170214"/>
          <a:ext cx="1537608" cy="552451"/>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59532</xdr:colOff>
      <xdr:row>4</xdr:row>
      <xdr:rowOff>149679</xdr:rowOff>
    </xdr:from>
    <xdr:to>
      <xdr:col>6</xdr:col>
      <xdr:colOff>1190625</xdr:colOff>
      <xdr:row>6</xdr:row>
      <xdr:rowOff>79943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1F00-000004000000}"/>
            </a:ext>
          </a:extLst>
        </xdr:cNvPr>
        <xdr:cNvSpPr/>
      </xdr:nvSpPr>
      <xdr:spPr>
        <a:xfrm>
          <a:off x="7084220"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1324996</xdr:colOff>
      <xdr:row>4</xdr:row>
      <xdr:rowOff>95250</xdr:rowOff>
    </xdr:from>
    <xdr:to>
      <xdr:col>6</xdr:col>
      <xdr:colOff>2610871</xdr:colOff>
      <xdr:row>6</xdr:row>
      <xdr:rowOff>111919</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F00-000006000000}"/>
            </a:ext>
          </a:extLst>
        </xdr:cNvPr>
        <xdr:cNvSpPr/>
      </xdr:nvSpPr>
      <xdr:spPr>
        <a:xfrm>
          <a:off x="8349684"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84364</xdr:colOff>
      <xdr:row>4</xdr:row>
      <xdr:rowOff>34018</xdr:rowOff>
    </xdr:from>
    <xdr:to>
      <xdr:col>6</xdr:col>
      <xdr:colOff>1215457</xdr:colOff>
      <xdr:row>4</xdr:row>
      <xdr:rowOff>494620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6285139" y="1215118"/>
          <a:ext cx="1131093" cy="460602"/>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1330778</xdr:colOff>
      <xdr:row>3</xdr:row>
      <xdr:rowOff>160564</xdr:rowOff>
    </xdr:from>
    <xdr:to>
      <xdr:col>6</xdr:col>
      <xdr:colOff>2914650</xdr:colOff>
      <xdr:row>4</xdr:row>
      <xdr:rowOff>517071</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2000-000006000000}"/>
            </a:ext>
          </a:extLst>
        </xdr:cNvPr>
        <xdr:cNvSpPr/>
      </xdr:nvSpPr>
      <xdr:spPr>
        <a:xfrm>
          <a:off x="7531553" y="1151164"/>
          <a:ext cx="1583872" cy="547007"/>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54429</xdr:colOff>
      <xdr:row>4</xdr:row>
      <xdr:rowOff>0</xdr:rowOff>
    </xdr:from>
    <xdr:to>
      <xdr:col>6</xdr:col>
      <xdr:colOff>1185522</xdr:colOff>
      <xdr:row>4</xdr:row>
      <xdr:rowOff>466045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6232072" y="118382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1333500</xdr:colOff>
      <xdr:row>3</xdr:row>
      <xdr:rowOff>136071</xdr:rowOff>
    </xdr:from>
    <xdr:to>
      <xdr:col>6</xdr:col>
      <xdr:colOff>2898321</xdr:colOff>
      <xdr:row>4</xdr:row>
      <xdr:rowOff>498021</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2100-000005000000}"/>
            </a:ext>
          </a:extLst>
        </xdr:cNvPr>
        <xdr:cNvSpPr/>
      </xdr:nvSpPr>
      <xdr:spPr>
        <a:xfrm>
          <a:off x="7511143" y="1129392"/>
          <a:ext cx="156482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54430</xdr:colOff>
      <xdr:row>4</xdr:row>
      <xdr:rowOff>0</xdr:rowOff>
    </xdr:from>
    <xdr:to>
      <xdr:col>6</xdr:col>
      <xdr:colOff>1533526</xdr:colOff>
      <xdr:row>4</xdr:row>
      <xdr:rowOff>466045</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D0EA6B8C-45D2-4198-A214-5715EAFEA9F2}"/>
            </a:ext>
          </a:extLst>
        </xdr:cNvPr>
        <xdr:cNvSpPr/>
      </xdr:nvSpPr>
      <xdr:spPr>
        <a:xfrm>
          <a:off x="7722055" y="895350"/>
          <a:ext cx="1479096"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1752599</xdr:colOff>
      <xdr:row>3</xdr:row>
      <xdr:rowOff>164646</xdr:rowOff>
    </xdr:from>
    <xdr:to>
      <xdr:col>6</xdr:col>
      <xdr:colOff>3457574</xdr:colOff>
      <xdr:row>4</xdr:row>
      <xdr:rowOff>526596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762276CB-0728-4DAC-A734-C455AD8E4FFC}"/>
            </a:ext>
          </a:extLst>
        </xdr:cNvPr>
        <xdr:cNvSpPr/>
      </xdr:nvSpPr>
      <xdr:spPr>
        <a:xfrm flipH="1">
          <a:off x="9420224" y="869496"/>
          <a:ext cx="17049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54430</xdr:colOff>
      <xdr:row>4</xdr:row>
      <xdr:rowOff>0</xdr:rowOff>
    </xdr:from>
    <xdr:to>
      <xdr:col>6</xdr:col>
      <xdr:colOff>1533526</xdr:colOff>
      <xdr:row>4</xdr:row>
      <xdr:rowOff>466045</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35386F5D-7DFE-45CC-998C-1B1EBECC3928}"/>
            </a:ext>
          </a:extLst>
        </xdr:cNvPr>
        <xdr:cNvSpPr/>
      </xdr:nvSpPr>
      <xdr:spPr>
        <a:xfrm>
          <a:off x="6245680" y="895350"/>
          <a:ext cx="1479096"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1752599</xdr:colOff>
      <xdr:row>3</xdr:row>
      <xdr:rowOff>164646</xdr:rowOff>
    </xdr:from>
    <xdr:to>
      <xdr:col>6</xdr:col>
      <xdr:colOff>3457574</xdr:colOff>
      <xdr:row>4</xdr:row>
      <xdr:rowOff>526596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4072E9FF-C519-452A-B7CC-6C11CD8DFFF1}"/>
            </a:ext>
          </a:extLst>
        </xdr:cNvPr>
        <xdr:cNvSpPr/>
      </xdr:nvSpPr>
      <xdr:spPr>
        <a:xfrm flipH="1">
          <a:off x="7943849" y="869496"/>
          <a:ext cx="17049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54430</xdr:colOff>
      <xdr:row>4</xdr:row>
      <xdr:rowOff>0</xdr:rowOff>
    </xdr:from>
    <xdr:to>
      <xdr:col>6</xdr:col>
      <xdr:colOff>1533526</xdr:colOff>
      <xdr:row>4</xdr:row>
      <xdr:rowOff>466045</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95BFE3E5-6094-4B23-B0EC-C3648391DD4F}"/>
            </a:ext>
          </a:extLst>
        </xdr:cNvPr>
        <xdr:cNvSpPr/>
      </xdr:nvSpPr>
      <xdr:spPr>
        <a:xfrm>
          <a:off x="6245680" y="895350"/>
          <a:ext cx="1479096"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1752599</xdr:colOff>
      <xdr:row>3</xdr:row>
      <xdr:rowOff>164646</xdr:rowOff>
    </xdr:from>
    <xdr:to>
      <xdr:col>6</xdr:col>
      <xdr:colOff>3457574</xdr:colOff>
      <xdr:row>4</xdr:row>
      <xdr:rowOff>526596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EEDCD8F4-7EEB-467E-9D13-097085ABA077}"/>
            </a:ext>
          </a:extLst>
        </xdr:cNvPr>
        <xdr:cNvSpPr/>
      </xdr:nvSpPr>
      <xdr:spPr>
        <a:xfrm flipH="1">
          <a:off x="7943849" y="869496"/>
          <a:ext cx="17049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54430</xdr:colOff>
      <xdr:row>4</xdr:row>
      <xdr:rowOff>0</xdr:rowOff>
    </xdr:from>
    <xdr:to>
      <xdr:col>6</xdr:col>
      <xdr:colOff>1533526</xdr:colOff>
      <xdr:row>4</xdr:row>
      <xdr:rowOff>466045</xdr:rowOff>
    </xdr:to>
    <xdr:sp macro="" textlink="">
      <xdr:nvSpPr>
        <xdr:cNvPr id="2" name="Flecha izquierda 3">
          <a:hlinkClick xmlns:r="http://schemas.openxmlformats.org/officeDocument/2006/relationships" r:id="rId1"/>
          <a:extLst>
            <a:ext uri="{FF2B5EF4-FFF2-40B4-BE49-F238E27FC236}">
              <a16:creationId xmlns:a16="http://schemas.microsoft.com/office/drawing/2014/main" id="{932308BF-4D96-4666-8161-2592E3ED92F3}"/>
            </a:ext>
          </a:extLst>
        </xdr:cNvPr>
        <xdr:cNvSpPr/>
      </xdr:nvSpPr>
      <xdr:spPr>
        <a:xfrm>
          <a:off x="6245680" y="895350"/>
          <a:ext cx="1479096"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1752599</xdr:colOff>
      <xdr:row>3</xdr:row>
      <xdr:rowOff>164646</xdr:rowOff>
    </xdr:from>
    <xdr:to>
      <xdr:col>6</xdr:col>
      <xdr:colOff>3457574</xdr:colOff>
      <xdr:row>4</xdr:row>
      <xdr:rowOff>526596</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AE6AA64-06FB-4EB5-B3F6-71D623142DB8}"/>
            </a:ext>
          </a:extLst>
        </xdr:cNvPr>
        <xdr:cNvSpPr/>
      </xdr:nvSpPr>
      <xdr:spPr>
        <a:xfrm flipH="1">
          <a:off x="7943849" y="869496"/>
          <a:ext cx="17049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614361</xdr:colOff>
      <xdr:row>2</xdr:row>
      <xdr:rowOff>123651</xdr:rowOff>
    </xdr:from>
    <xdr:to>
      <xdr:col>14</xdr:col>
      <xdr:colOff>5133973</xdr:colOff>
      <xdr:row>12</xdr:row>
      <xdr:rowOff>149787</xdr:rowOff>
    </xdr:to>
    <xdr:pic>
      <xdr:nvPicPr>
        <xdr:cNvPr id="19" name="Imagen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3580" y="1052339"/>
          <a:ext cx="4519612" cy="1931136"/>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107157</xdr:colOff>
      <xdr:row>4</xdr:row>
      <xdr:rowOff>135731</xdr:rowOff>
    </xdr:from>
    <xdr:to>
      <xdr:col>6</xdr:col>
      <xdr:colOff>156243</xdr:colOff>
      <xdr:row>10</xdr:row>
      <xdr:rowOff>179399</xdr:rowOff>
    </xdr:to>
    <xdr:pic>
      <xdr:nvPicPr>
        <xdr:cNvPr id="23" name="Imagen 22" descr="Biblioteca virtual UIS">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4782" y="1445419"/>
          <a:ext cx="1203992" cy="1186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235743</xdr:colOff>
      <xdr:row>4</xdr:row>
      <xdr:rowOff>35719</xdr:rowOff>
    </xdr:from>
    <xdr:to>
      <xdr:col>8</xdr:col>
      <xdr:colOff>316707</xdr:colOff>
      <xdr:row>7</xdr:row>
      <xdr:rowOff>16669</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5795962" y="1345407"/>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8</xdr:col>
      <xdr:colOff>402433</xdr:colOff>
      <xdr:row>4</xdr:row>
      <xdr:rowOff>35719</xdr:rowOff>
    </xdr:from>
    <xdr:to>
      <xdr:col>9</xdr:col>
      <xdr:colOff>769144</xdr:colOff>
      <xdr:row>7</xdr:row>
      <xdr:rowOff>16669</xdr:rowOff>
    </xdr:to>
    <xdr:sp macro="" textlink="">
      <xdr:nvSpPr>
        <xdr:cNvPr id="13" name="Rectángulo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7177089" y="1345407"/>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864395</xdr:colOff>
      <xdr:row>4</xdr:row>
      <xdr:rowOff>45244</xdr:rowOff>
    </xdr:from>
    <xdr:to>
      <xdr:col>11</xdr:col>
      <xdr:colOff>2383</xdr:colOff>
      <xdr:row>7</xdr:row>
      <xdr:rowOff>26194</xdr:rowOff>
    </xdr:to>
    <xdr:sp macro="" textlink="">
      <xdr:nvSpPr>
        <xdr:cNvPr id="24" name="Rectángulo 23">
          <a:hlinkClick xmlns:r="http://schemas.openxmlformats.org/officeDocument/2006/relationships" r:id="rId4"/>
          <a:extLst>
            <a:ext uri="{FF2B5EF4-FFF2-40B4-BE49-F238E27FC236}">
              <a16:creationId xmlns:a16="http://schemas.microsoft.com/office/drawing/2014/main" id="{00000000-0008-0000-0300-000018000000}"/>
            </a:ext>
          </a:extLst>
        </xdr:cNvPr>
        <xdr:cNvSpPr/>
      </xdr:nvSpPr>
      <xdr:spPr>
        <a:xfrm>
          <a:off x="8472489" y="1354932"/>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11</xdr:col>
      <xdr:colOff>88107</xdr:colOff>
      <xdr:row>4</xdr:row>
      <xdr:rowOff>45244</xdr:rowOff>
    </xdr:from>
    <xdr:to>
      <xdr:col>12</xdr:col>
      <xdr:colOff>252413</xdr:colOff>
      <xdr:row>7</xdr:row>
      <xdr:rowOff>26194</xdr:rowOff>
    </xdr:to>
    <xdr:sp macro="" textlink="">
      <xdr:nvSpPr>
        <xdr:cNvPr id="25" name="Rectángulo 24">
          <a:hlinkClick xmlns:r="http://schemas.openxmlformats.org/officeDocument/2006/relationships" r:id="rId5"/>
          <a:extLst>
            <a:ext uri="{FF2B5EF4-FFF2-40B4-BE49-F238E27FC236}">
              <a16:creationId xmlns:a16="http://schemas.microsoft.com/office/drawing/2014/main" id="{00000000-0008-0000-0300-000019000000}"/>
            </a:ext>
          </a:extLst>
        </xdr:cNvPr>
        <xdr:cNvSpPr/>
      </xdr:nvSpPr>
      <xdr:spPr>
        <a:xfrm>
          <a:off x="9815513" y="1354932"/>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7</xdr:col>
      <xdr:colOff>226219</xdr:colOff>
      <xdr:row>7</xdr:row>
      <xdr:rowOff>92869</xdr:rowOff>
    </xdr:from>
    <xdr:to>
      <xdr:col>8</xdr:col>
      <xdr:colOff>326232</xdr:colOff>
      <xdr:row>10</xdr:row>
      <xdr:rowOff>73819</xdr:rowOff>
    </xdr:to>
    <xdr:sp macro="" textlink="">
      <xdr:nvSpPr>
        <xdr:cNvPr id="26" name="Rectángulo 25">
          <a:hlinkClick xmlns:r="http://schemas.openxmlformats.org/officeDocument/2006/relationships" r:id="rId6"/>
          <a:extLst>
            <a:ext uri="{FF2B5EF4-FFF2-40B4-BE49-F238E27FC236}">
              <a16:creationId xmlns:a16="http://schemas.microsoft.com/office/drawing/2014/main" id="{00000000-0008-0000-0300-00001A000000}"/>
            </a:ext>
          </a:extLst>
        </xdr:cNvPr>
        <xdr:cNvSpPr/>
      </xdr:nvSpPr>
      <xdr:spPr>
        <a:xfrm>
          <a:off x="5786438" y="1974057"/>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8</xdr:col>
      <xdr:colOff>411957</xdr:colOff>
      <xdr:row>7</xdr:row>
      <xdr:rowOff>92869</xdr:rowOff>
    </xdr:from>
    <xdr:to>
      <xdr:col>9</xdr:col>
      <xdr:colOff>778669</xdr:colOff>
      <xdr:row>10</xdr:row>
      <xdr:rowOff>73819</xdr:rowOff>
    </xdr:to>
    <xdr:sp macro="" textlink="">
      <xdr:nvSpPr>
        <xdr:cNvPr id="27" name="Rectángulo 26">
          <a:hlinkClick xmlns:r="http://schemas.openxmlformats.org/officeDocument/2006/relationships" r:id="rId7"/>
          <a:extLst>
            <a:ext uri="{FF2B5EF4-FFF2-40B4-BE49-F238E27FC236}">
              <a16:creationId xmlns:a16="http://schemas.microsoft.com/office/drawing/2014/main" id="{00000000-0008-0000-0300-00001B000000}"/>
            </a:ext>
          </a:extLst>
        </xdr:cNvPr>
        <xdr:cNvSpPr/>
      </xdr:nvSpPr>
      <xdr:spPr>
        <a:xfrm>
          <a:off x="7186613" y="1974057"/>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9</xdr:col>
      <xdr:colOff>873920</xdr:colOff>
      <xdr:row>7</xdr:row>
      <xdr:rowOff>92869</xdr:rowOff>
    </xdr:from>
    <xdr:to>
      <xdr:col>11</xdr:col>
      <xdr:colOff>11908</xdr:colOff>
      <xdr:row>10</xdr:row>
      <xdr:rowOff>73819</xdr:rowOff>
    </xdr:to>
    <xdr:sp macro="" textlink="">
      <xdr:nvSpPr>
        <xdr:cNvPr id="28" name="Rectángulo 27">
          <a:hlinkClick xmlns:r="http://schemas.openxmlformats.org/officeDocument/2006/relationships" r:id="rId8"/>
          <a:extLst>
            <a:ext uri="{FF2B5EF4-FFF2-40B4-BE49-F238E27FC236}">
              <a16:creationId xmlns:a16="http://schemas.microsoft.com/office/drawing/2014/main" id="{00000000-0008-0000-0300-00001C000000}"/>
            </a:ext>
          </a:extLst>
        </xdr:cNvPr>
        <xdr:cNvSpPr/>
      </xdr:nvSpPr>
      <xdr:spPr>
        <a:xfrm>
          <a:off x="8482014" y="1974057"/>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12</xdr:col>
      <xdr:colOff>366713</xdr:colOff>
      <xdr:row>6</xdr:row>
      <xdr:rowOff>7144</xdr:rowOff>
    </xdr:from>
    <xdr:to>
      <xdr:col>13</xdr:col>
      <xdr:colOff>611982</xdr:colOff>
      <xdr:row>8</xdr:row>
      <xdr:rowOff>178594</xdr:rowOff>
    </xdr:to>
    <xdr:sp macro="" textlink="">
      <xdr:nvSpPr>
        <xdr:cNvPr id="29" name="Rectángulo 28">
          <a:hlinkClick xmlns:r="http://schemas.openxmlformats.org/officeDocument/2006/relationships" r:id="rId9"/>
          <a:extLst>
            <a:ext uri="{FF2B5EF4-FFF2-40B4-BE49-F238E27FC236}">
              <a16:creationId xmlns:a16="http://schemas.microsoft.com/office/drawing/2014/main" id="{00000000-0008-0000-0300-00001D000000}"/>
            </a:ext>
          </a:extLst>
        </xdr:cNvPr>
        <xdr:cNvSpPr/>
      </xdr:nvSpPr>
      <xdr:spPr>
        <a:xfrm>
          <a:off x="11177588" y="1697832"/>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11</xdr:col>
      <xdr:colOff>88107</xdr:colOff>
      <xdr:row>7</xdr:row>
      <xdr:rowOff>92869</xdr:rowOff>
    </xdr:from>
    <xdr:to>
      <xdr:col>12</xdr:col>
      <xdr:colOff>271463</xdr:colOff>
      <xdr:row>10</xdr:row>
      <xdr:rowOff>73819</xdr:rowOff>
    </xdr:to>
    <xdr:sp macro="" textlink="">
      <xdr:nvSpPr>
        <xdr:cNvPr id="30" name="Rectángulo 29">
          <a:extLst>
            <a:ext uri="{FF2B5EF4-FFF2-40B4-BE49-F238E27FC236}">
              <a16:creationId xmlns:a16="http://schemas.microsoft.com/office/drawing/2014/main" id="{00000000-0008-0000-0300-00001E000000}"/>
            </a:ext>
          </a:extLst>
        </xdr:cNvPr>
        <xdr:cNvSpPr/>
      </xdr:nvSpPr>
      <xdr:spPr>
        <a:xfrm>
          <a:off x="9815513" y="1974057"/>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1581150</xdr:colOff>
      <xdr:row>3</xdr:row>
      <xdr:rowOff>171450</xdr:rowOff>
    </xdr:from>
    <xdr:to>
      <xdr:col>1</xdr:col>
      <xdr:colOff>2686050</xdr:colOff>
      <xdr:row>6</xdr:row>
      <xdr:rowOff>133349</xdr:rowOff>
    </xdr:to>
    <xdr:sp macro="" textlink="">
      <xdr:nvSpPr>
        <xdr:cNvPr id="12" name="Rectángulo redondeado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828800" y="68580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CONTENIDO </a:t>
          </a:r>
        </a:p>
      </xdr:txBody>
    </xdr:sp>
    <xdr:clientData/>
  </xdr:twoCellAnchor>
  <xdr:twoCellAnchor>
    <xdr:from>
      <xdr:col>1</xdr:col>
      <xdr:colOff>1600200</xdr:colOff>
      <xdr:row>7</xdr:row>
      <xdr:rowOff>180975</xdr:rowOff>
    </xdr:from>
    <xdr:to>
      <xdr:col>1</xdr:col>
      <xdr:colOff>2695575</xdr:colOff>
      <xdr:row>10</xdr:row>
      <xdr:rowOff>142874</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400-00000D000000}"/>
            </a:ext>
          </a:extLst>
        </xdr:cNvPr>
        <xdr:cNvSpPr/>
      </xdr:nvSpPr>
      <xdr:spPr>
        <a:xfrm>
          <a:off x="1847850" y="1457325"/>
          <a:ext cx="1095375"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3.3 Comparativo</a:t>
          </a:r>
        </a:p>
      </xdr:txBody>
    </xdr:sp>
    <xdr:clientData/>
  </xdr:twoCellAnchor>
  <xdr:twoCellAnchor>
    <xdr:from>
      <xdr:col>2</xdr:col>
      <xdr:colOff>1200150</xdr:colOff>
      <xdr:row>7</xdr:row>
      <xdr:rowOff>180975</xdr:rowOff>
    </xdr:from>
    <xdr:to>
      <xdr:col>2</xdr:col>
      <xdr:colOff>2238374</xdr:colOff>
      <xdr:row>10</xdr:row>
      <xdr:rowOff>142874</xdr:rowOff>
    </xdr:to>
    <xdr:sp macro="" textlink="">
      <xdr:nvSpPr>
        <xdr:cNvPr id="14" name="Rectángulo redondeado 13">
          <a:hlinkClick xmlns:r="http://schemas.openxmlformats.org/officeDocument/2006/relationships" r:id="rId3"/>
          <a:extLst>
            <a:ext uri="{FF2B5EF4-FFF2-40B4-BE49-F238E27FC236}">
              <a16:creationId xmlns:a16="http://schemas.microsoft.com/office/drawing/2014/main" id="{00000000-0008-0000-0400-00000E000000}"/>
            </a:ext>
          </a:extLst>
        </xdr:cNvPr>
        <xdr:cNvSpPr/>
      </xdr:nvSpPr>
      <xdr:spPr>
        <a:xfrm>
          <a:off x="4200525" y="1457325"/>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Humanst521 BT" panose="020B0602020204020204" pitchFamily="34" charset="0"/>
            </a:rPr>
            <a:t>4. Estado de madurez</a:t>
          </a:r>
          <a:endParaRPr lang="en-US" sz="1100" baseline="0">
            <a:latin typeface="Humanst521 BT" panose="020B0602020204020204" pitchFamily="34" charset="0"/>
          </a:endParaRPr>
        </a:p>
      </xdr:txBody>
    </xdr:sp>
    <xdr:clientData/>
  </xdr:twoCellAnchor>
  <xdr:twoCellAnchor>
    <xdr:from>
      <xdr:col>2</xdr:col>
      <xdr:colOff>1219200</xdr:colOff>
      <xdr:row>3</xdr:row>
      <xdr:rowOff>180975</xdr:rowOff>
    </xdr:from>
    <xdr:to>
      <xdr:col>2</xdr:col>
      <xdr:colOff>2247900</xdr:colOff>
      <xdr:row>6</xdr:row>
      <xdr:rowOff>142874</xdr:rowOff>
    </xdr:to>
    <xdr:sp macro="" textlink="">
      <xdr:nvSpPr>
        <xdr:cNvPr id="17" name="Rectángulo redondeado 16">
          <a:hlinkClick xmlns:r="http://schemas.openxmlformats.org/officeDocument/2006/relationships" r:id="rId4"/>
          <a:extLst>
            <a:ext uri="{FF2B5EF4-FFF2-40B4-BE49-F238E27FC236}">
              <a16:creationId xmlns:a16="http://schemas.microsoft.com/office/drawing/2014/main" id="{00000000-0008-0000-0400-000011000000}"/>
            </a:ext>
          </a:extLst>
        </xdr:cNvPr>
        <xdr:cNvSpPr/>
      </xdr:nvSpPr>
      <xdr:spPr>
        <a:xfrm>
          <a:off x="4219575" y="6953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3.1 Procesos UIS </a:t>
          </a:r>
        </a:p>
      </xdr:txBody>
    </xdr:sp>
    <xdr:clientData/>
  </xdr:twoCellAnchor>
  <xdr:twoCellAnchor editAs="oneCell">
    <xdr:from>
      <xdr:col>7</xdr:col>
      <xdr:colOff>85725</xdr:colOff>
      <xdr:row>2</xdr:row>
      <xdr:rowOff>47627</xdr:rowOff>
    </xdr:from>
    <xdr:to>
      <xdr:col>7</xdr:col>
      <xdr:colOff>3690593</xdr:colOff>
      <xdr:row>10</xdr:row>
      <xdr:rowOff>185672</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0" y="800102"/>
          <a:ext cx="3604868" cy="1538220"/>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43</xdr:row>
      <xdr:rowOff>28574</xdr:rowOff>
    </xdr:from>
    <xdr:to>
      <xdr:col>8</xdr:col>
      <xdr:colOff>9524</xdr:colOff>
      <xdr:row>58</xdr:row>
      <xdr:rowOff>76199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114300</xdr:colOff>
      <xdr:row>4</xdr:row>
      <xdr:rowOff>85725</xdr:rowOff>
    </xdr:from>
    <xdr:to>
      <xdr:col>2</xdr:col>
      <xdr:colOff>249111</xdr:colOff>
      <xdr:row>9</xdr:row>
      <xdr:rowOff>9526</xdr:rowOff>
    </xdr:to>
    <xdr:pic>
      <xdr:nvPicPr>
        <xdr:cNvPr id="19" name="Imagen 18" descr="Biblioteca virtual UIS">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12192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247649</xdr:colOff>
      <xdr:row>3</xdr:row>
      <xdr:rowOff>19050</xdr:rowOff>
    </xdr:from>
    <xdr:to>
      <xdr:col>3</xdr:col>
      <xdr:colOff>1266825</xdr:colOff>
      <xdr:row>6</xdr:row>
      <xdr:rowOff>0</xdr:rowOff>
    </xdr:to>
    <xdr:sp macro="" textlink="">
      <xdr:nvSpPr>
        <xdr:cNvPr id="18" name="Rectángulo 17">
          <a:hlinkClick xmlns:r="http://schemas.openxmlformats.org/officeDocument/2006/relationships" r:id="rId1"/>
          <a:extLst>
            <a:ext uri="{FF2B5EF4-FFF2-40B4-BE49-F238E27FC236}">
              <a16:creationId xmlns:a16="http://schemas.microsoft.com/office/drawing/2014/main" id="{00000000-0008-0000-0400-000012000000}"/>
            </a:ext>
          </a:extLst>
        </xdr:cNvPr>
        <xdr:cNvSpPr/>
      </xdr:nvSpPr>
      <xdr:spPr>
        <a:xfrm>
          <a:off x="876299" y="9620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1352551</xdr:colOff>
      <xdr:row>3</xdr:row>
      <xdr:rowOff>19050</xdr:rowOff>
    </xdr:from>
    <xdr:to>
      <xdr:col>3</xdr:col>
      <xdr:colOff>2552700</xdr:colOff>
      <xdr:row>6</xdr:row>
      <xdr:rowOff>0</xdr:rowOff>
    </xdr:to>
    <xdr:sp macro="" textlink="">
      <xdr:nvSpPr>
        <xdr:cNvPr id="20" name="Rectángulo 19">
          <a:hlinkClick xmlns:r="http://schemas.openxmlformats.org/officeDocument/2006/relationships" r:id="rId8"/>
          <a:extLst>
            <a:ext uri="{FF2B5EF4-FFF2-40B4-BE49-F238E27FC236}">
              <a16:creationId xmlns:a16="http://schemas.microsoft.com/office/drawing/2014/main" id="{00000000-0008-0000-0400-000014000000}"/>
            </a:ext>
          </a:extLst>
        </xdr:cNvPr>
        <xdr:cNvSpPr/>
      </xdr:nvSpPr>
      <xdr:spPr>
        <a:xfrm>
          <a:off x="2257426" y="9620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2647951</xdr:colOff>
      <xdr:row>3</xdr:row>
      <xdr:rowOff>28575</xdr:rowOff>
    </xdr:from>
    <xdr:to>
      <xdr:col>4</xdr:col>
      <xdr:colOff>552451</xdr:colOff>
      <xdr:row>6</xdr:row>
      <xdr:rowOff>9525</xdr:rowOff>
    </xdr:to>
    <xdr:sp macro="" textlink="">
      <xdr:nvSpPr>
        <xdr:cNvPr id="21" name="Rectángulo 20">
          <a:hlinkClick xmlns:r="http://schemas.openxmlformats.org/officeDocument/2006/relationships" r:id="rId8"/>
          <a:extLst>
            <a:ext uri="{FF2B5EF4-FFF2-40B4-BE49-F238E27FC236}">
              <a16:creationId xmlns:a16="http://schemas.microsoft.com/office/drawing/2014/main" id="{00000000-0008-0000-0400-000015000000}"/>
            </a:ext>
          </a:extLst>
        </xdr:cNvPr>
        <xdr:cNvSpPr/>
      </xdr:nvSpPr>
      <xdr:spPr>
        <a:xfrm>
          <a:off x="3552826" y="9715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4</xdr:col>
      <xdr:colOff>638175</xdr:colOff>
      <xdr:row>3</xdr:row>
      <xdr:rowOff>28575</xdr:rowOff>
    </xdr:from>
    <xdr:to>
      <xdr:col>5</xdr:col>
      <xdr:colOff>247650</xdr:colOff>
      <xdr:row>6</xdr:row>
      <xdr:rowOff>9525</xdr:rowOff>
    </xdr:to>
    <xdr:sp macro="" textlink="">
      <xdr:nvSpPr>
        <xdr:cNvPr id="22" name="Rectángul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4895850" y="9715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2</xdr:col>
      <xdr:colOff>238125</xdr:colOff>
      <xdr:row>6</xdr:row>
      <xdr:rowOff>76200</xdr:rowOff>
    </xdr:from>
    <xdr:to>
      <xdr:col>3</xdr:col>
      <xdr:colOff>1276350</xdr:colOff>
      <xdr:row>9</xdr:row>
      <xdr:rowOff>180975</xdr:rowOff>
    </xdr:to>
    <xdr:sp macro="" textlink="">
      <xdr:nvSpPr>
        <xdr:cNvPr id="23" name="Rectángulo 22">
          <a:hlinkClick xmlns:r="http://schemas.openxmlformats.org/officeDocument/2006/relationships" r:id="rId9"/>
          <a:extLst>
            <a:ext uri="{FF2B5EF4-FFF2-40B4-BE49-F238E27FC236}">
              <a16:creationId xmlns:a16="http://schemas.microsoft.com/office/drawing/2014/main" id="{00000000-0008-0000-0400-000017000000}"/>
            </a:ext>
          </a:extLst>
        </xdr:cNvPr>
        <xdr:cNvSpPr/>
      </xdr:nvSpPr>
      <xdr:spPr>
        <a:xfrm>
          <a:off x="866775" y="15906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1362075</xdr:colOff>
      <xdr:row>6</xdr:row>
      <xdr:rowOff>76200</xdr:rowOff>
    </xdr:from>
    <xdr:to>
      <xdr:col>3</xdr:col>
      <xdr:colOff>2562225</xdr:colOff>
      <xdr:row>9</xdr:row>
      <xdr:rowOff>180975</xdr:rowOff>
    </xdr:to>
    <xdr:sp macro="" textlink="">
      <xdr:nvSpPr>
        <xdr:cNvPr id="24" name="Rectángulo 23">
          <a:hlinkClick xmlns:r="http://schemas.openxmlformats.org/officeDocument/2006/relationships" r:id="rId2"/>
          <a:extLst>
            <a:ext uri="{FF2B5EF4-FFF2-40B4-BE49-F238E27FC236}">
              <a16:creationId xmlns:a16="http://schemas.microsoft.com/office/drawing/2014/main" id="{00000000-0008-0000-0400-000018000000}"/>
            </a:ext>
          </a:extLst>
        </xdr:cNvPr>
        <xdr:cNvSpPr/>
      </xdr:nvSpPr>
      <xdr:spPr>
        <a:xfrm>
          <a:off x="2266950" y="15906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2657476</xdr:colOff>
      <xdr:row>6</xdr:row>
      <xdr:rowOff>76200</xdr:rowOff>
    </xdr:from>
    <xdr:to>
      <xdr:col>4</xdr:col>
      <xdr:colOff>561976</xdr:colOff>
      <xdr:row>9</xdr:row>
      <xdr:rowOff>180975</xdr:rowOff>
    </xdr:to>
    <xdr:sp macro="" textlink="">
      <xdr:nvSpPr>
        <xdr:cNvPr id="25" name="Rectángulo 24">
          <a:hlinkClick xmlns:r="http://schemas.openxmlformats.org/officeDocument/2006/relationships" r:id="rId10"/>
          <a:extLst>
            <a:ext uri="{FF2B5EF4-FFF2-40B4-BE49-F238E27FC236}">
              <a16:creationId xmlns:a16="http://schemas.microsoft.com/office/drawing/2014/main" id="{00000000-0008-0000-0400-000019000000}"/>
            </a:ext>
          </a:extLst>
        </xdr:cNvPr>
        <xdr:cNvSpPr/>
      </xdr:nvSpPr>
      <xdr:spPr>
        <a:xfrm>
          <a:off x="3562351" y="15906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5</xdr:col>
      <xdr:colOff>361950</xdr:colOff>
      <xdr:row>4</xdr:row>
      <xdr:rowOff>180975</xdr:rowOff>
    </xdr:from>
    <xdr:to>
      <xdr:col>7</xdr:col>
      <xdr:colOff>28575</xdr:colOff>
      <xdr:row>8</xdr:row>
      <xdr:rowOff>95250</xdr:rowOff>
    </xdr:to>
    <xdr:sp macro="" textlink="">
      <xdr:nvSpPr>
        <xdr:cNvPr id="26" name="Rectángulo 25">
          <a:hlinkClick xmlns:r="http://schemas.openxmlformats.org/officeDocument/2006/relationships" r:id="rId11"/>
          <a:extLst>
            <a:ext uri="{FF2B5EF4-FFF2-40B4-BE49-F238E27FC236}">
              <a16:creationId xmlns:a16="http://schemas.microsoft.com/office/drawing/2014/main" id="{00000000-0008-0000-0400-00001A000000}"/>
            </a:ext>
          </a:extLst>
        </xdr:cNvPr>
        <xdr:cNvSpPr/>
      </xdr:nvSpPr>
      <xdr:spPr>
        <a:xfrm>
          <a:off x="6257925" y="13144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4</xdr:col>
      <xdr:colOff>638175</xdr:colOff>
      <xdr:row>6</xdr:row>
      <xdr:rowOff>76200</xdr:rowOff>
    </xdr:from>
    <xdr:to>
      <xdr:col>5</xdr:col>
      <xdr:colOff>266700</xdr:colOff>
      <xdr:row>9</xdr:row>
      <xdr:rowOff>180975</xdr:rowOff>
    </xdr:to>
    <xdr:sp macro="" textlink="">
      <xdr:nvSpPr>
        <xdr:cNvPr id="27" name="Rectángulo 26">
          <a:extLst>
            <a:ext uri="{FF2B5EF4-FFF2-40B4-BE49-F238E27FC236}">
              <a16:creationId xmlns:a16="http://schemas.microsoft.com/office/drawing/2014/main" id="{00000000-0008-0000-0400-00001B000000}"/>
            </a:ext>
          </a:extLst>
        </xdr:cNvPr>
        <xdr:cNvSpPr/>
      </xdr:nvSpPr>
      <xdr:spPr>
        <a:xfrm>
          <a:off x="4895850" y="15906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523875</xdr:colOff>
      <xdr:row>7</xdr:row>
      <xdr:rowOff>0</xdr:rowOff>
    </xdr:from>
    <xdr:to>
      <xdr:col>2</xdr:col>
      <xdr:colOff>1562099</xdr:colOff>
      <xdr:row>9</xdr:row>
      <xdr:rowOff>152399</xdr:rowOff>
    </xdr:to>
    <xdr:sp macro="" textlink="">
      <xdr:nvSpPr>
        <xdr:cNvPr id="14" name="Rectángulo redondeado 13">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2790825" y="133350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4. Estado de madurez</a:t>
          </a:r>
          <a:endParaRPr lang="en-US" sz="1100" baseline="0"/>
        </a:p>
      </xdr:txBody>
    </xdr:sp>
    <xdr:clientData/>
  </xdr:twoCellAnchor>
  <xdr:twoCellAnchor>
    <xdr:from>
      <xdr:col>2</xdr:col>
      <xdr:colOff>542925</xdr:colOff>
      <xdr:row>3</xdr:row>
      <xdr:rowOff>0</xdr:rowOff>
    </xdr:from>
    <xdr:to>
      <xdr:col>2</xdr:col>
      <xdr:colOff>1571625</xdr:colOff>
      <xdr:row>5</xdr:row>
      <xdr:rowOff>152399</xdr:rowOff>
    </xdr:to>
    <xdr:sp macro="" textlink="">
      <xdr:nvSpPr>
        <xdr:cNvPr id="17" name="Rectángulo redondeado 16">
          <a:hlinkClick xmlns:r="http://schemas.openxmlformats.org/officeDocument/2006/relationships" r:id="rId2"/>
          <a:extLst>
            <a:ext uri="{FF2B5EF4-FFF2-40B4-BE49-F238E27FC236}">
              <a16:creationId xmlns:a16="http://schemas.microsoft.com/office/drawing/2014/main" id="{00000000-0008-0000-0500-000011000000}"/>
            </a:ext>
          </a:extLst>
        </xdr:cNvPr>
        <xdr:cNvSpPr/>
      </xdr:nvSpPr>
      <xdr:spPr>
        <a:xfrm>
          <a:off x="2809875" y="57150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3</xdr:col>
      <xdr:colOff>1628775</xdr:colOff>
      <xdr:row>3</xdr:row>
      <xdr:rowOff>47625</xdr:rowOff>
    </xdr:from>
    <xdr:to>
      <xdr:col>4</xdr:col>
      <xdr:colOff>295275</xdr:colOff>
      <xdr:row>6</xdr:row>
      <xdr:rowOff>133349</xdr:rowOff>
    </xdr:to>
    <xdr:sp macro="" textlink="">
      <xdr:nvSpPr>
        <xdr:cNvPr id="19" name="Rectángulo redondeado 18">
          <a:hlinkClick xmlns:r="http://schemas.openxmlformats.org/officeDocument/2006/relationships" r:id="rId3"/>
          <a:extLst>
            <a:ext uri="{FF2B5EF4-FFF2-40B4-BE49-F238E27FC236}">
              <a16:creationId xmlns:a16="http://schemas.microsoft.com/office/drawing/2014/main" id="{00000000-0008-0000-0500-000013000000}"/>
            </a:ext>
          </a:extLst>
        </xdr:cNvPr>
        <xdr:cNvSpPr/>
      </xdr:nvSpPr>
      <xdr:spPr>
        <a:xfrm>
          <a:off x="2600325" y="97155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1. Objetivo</a:t>
          </a:r>
          <a:r>
            <a:rPr lang="en-US" sz="1100" baseline="0"/>
            <a:t> </a:t>
          </a:r>
        </a:p>
        <a:p>
          <a:pPr algn="ctr"/>
          <a:r>
            <a:rPr lang="en-US" sz="1100" baseline="0"/>
            <a:t>2. Metodología </a:t>
          </a:r>
        </a:p>
      </xdr:txBody>
    </xdr:sp>
    <xdr:clientData/>
  </xdr:twoCellAnchor>
  <xdr:twoCellAnchor>
    <xdr:from>
      <xdr:col>5</xdr:col>
      <xdr:colOff>647700</xdr:colOff>
      <xdr:row>3</xdr:row>
      <xdr:rowOff>47625</xdr:rowOff>
    </xdr:from>
    <xdr:to>
      <xdr:col>6</xdr:col>
      <xdr:colOff>781050</xdr:colOff>
      <xdr:row>6</xdr:row>
      <xdr:rowOff>133349</xdr:rowOff>
    </xdr:to>
    <xdr:sp macro="" textlink="">
      <xdr:nvSpPr>
        <xdr:cNvPr id="20" name="Rectángulo redondeado 19">
          <a:hlinkClick xmlns:r="http://schemas.openxmlformats.org/officeDocument/2006/relationships" r:id="rId4"/>
          <a:extLst>
            <a:ext uri="{FF2B5EF4-FFF2-40B4-BE49-F238E27FC236}">
              <a16:creationId xmlns:a16="http://schemas.microsoft.com/office/drawing/2014/main" id="{00000000-0008-0000-0500-000014000000}"/>
            </a:ext>
          </a:extLst>
        </xdr:cNvPr>
        <xdr:cNvSpPr/>
      </xdr:nvSpPr>
      <xdr:spPr>
        <a:xfrm>
          <a:off x="49053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3.2 Consolidado</a:t>
          </a:r>
        </a:p>
      </xdr:txBody>
    </xdr:sp>
    <xdr:clientData/>
  </xdr:twoCellAnchor>
  <xdr:twoCellAnchor>
    <xdr:from>
      <xdr:col>3</xdr:col>
      <xdr:colOff>514350</xdr:colOff>
      <xdr:row>3</xdr:row>
      <xdr:rowOff>38100</xdr:rowOff>
    </xdr:from>
    <xdr:to>
      <xdr:col>3</xdr:col>
      <xdr:colOff>1543050</xdr:colOff>
      <xdr:row>6</xdr:row>
      <xdr:rowOff>123824</xdr:rowOff>
    </xdr:to>
    <xdr:sp macro="" textlink="">
      <xdr:nvSpPr>
        <xdr:cNvPr id="21" name="Rectángulo redondeado 20">
          <a:hlinkClick xmlns:r="http://schemas.openxmlformats.org/officeDocument/2006/relationships" r:id="rId5"/>
          <a:extLst>
            <a:ext uri="{FF2B5EF4-FFF2-40B4-BE49-F238E27FC236}">
              <a16:creationId xmlns:a16="http://schemas.microsoft.com/office/drawing/2014/main" id="{00000000-0008-0000-0500-000015000000}"/>
            </a:ext>
          </a:extLst>
        </xdr:cNvPr>
        <xdr:cNvSpPr/>
      </xdr:nvSpPr>
      <xdr:spPr>
        <a:xfrm>
          <a:off x="1485900" y="9620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CONTENIDO </a:t>
          </a:r>
        </a:p>
      </xdr:txBody>
    </xdr:sp>
    <xdr:clientData/>
  </xdr:twoCellAnchor>
  <xdr:twoCellAnchor>
    <xdr:from>
      <xdr:col>3</xdr:col>
      <xdr:colOff>523875</xdr:colOff>
      <xdr:row>7</xdr:row>
      <xdr:rowOff>171450</xdr:rowOff>
    </xdr:from>
    <xdr:to>
      <xdr:col>3</xdr:col>
      <xdr:colOff>1552575</xdr:colOff>
      <xdr:row>11</xdr:row>
      <xdr:rowOff>66674</xdr:rowOff>
    </xdr:to>
    <xdr:sp macro="" textlink="">
      <xdr:nvSpPr>
        <xdr:cNvPr id="22" name="Rectángulo redondeado 21">
          <a:hlinkClick xmlns:r="http://schemas.openxmlformats.org/officeDocument/2006/relationships" r:id="rId6"/>
          <a:extLst>
            <a:ext uri="{FF2B5EF4-FFF2-40B4-BE49-F238E27FC236}">
              <a16:creationId xmlns:a16="http://schemas.microsoft.com/office/drawing/2014/main" id="{00000000-0008-0000-0500-000016000000}"/>
            </a:ext>
          </a:extLst>
        </xdr:cNvPr>
        <xdr:cNvSpPr/>
      </xdr:nvSpPr>
      <xdr:spPr>
        <a:xfrm>
          <a:off x="149542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3.3 Comparativo</a:t>
          </a:r>
        </a:p>
      </xdr:txBody>
    </xdr:sp>
    <xdr:clientData/>
  </xdr:twoCellAnchor>
  <xdr:twoCellAnchor>
    <xdr:from>
      <xdr:col>4</xdr:col>
      <xdr:colOff>371475</xdr:colOff>
      <xdr:row>7</xdr:row>
      <xdr:rowOff>171450</xdr:rowOff>
    </xdr:from>
    <xdr:to>
      <xdr:col>5</xdr:col>
      <xdr:colOff>561974</xdr:colOff>
      <xdr:row>11</xdr:row>
      <xdr:rowOff>66674</xdr:rowOff>
    </xdr:to>
    <xdr:sp macro="" textlink="">
      <xdr:nvSpPr>
        <xdr:cNvPr id="23" name="Rectángulo redondeado 22">
          <a:hlinkClick xmlns:r="http://schemas.openxmlformats.org/officeDocument/2006/relationships" r:id="rId1"/>
          <a:extLst>
            <a:ext uri="{FF2B5EF4-FFF2-40B4-BE49-F238E27FC236}">
              <a16:creationId xmlns:a16="http://schemas.microsoft.com/office/drawing/2014/main" id="{00000000-0008-0000-0500-000017000000}"/>
            </a:ext>
          </a:extLst>
        </xdr:cNvPr>
        <xdr:cNvSpPr/>
      </xdr:nvSpPr>
      <xdr:spPr>
        <a:xfrm>
          <a:off x="3781425" y="173355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r>
            <a:rPr lang="en-US" sz="1100"/>
            <a:t>4. </a:t>
          </a:r>
          <a:r>
            <a:rPr lang="en-US" sz="1100">
              <a:solidFill>
                <a:schemeClr val="lt1"/>
              </a:solidFill>
              <a:effectLst/>
              <a:latin typeface="+mn-lt"/>
              <a:ea typeface="+mn-ea"/>
              <a:cs typeface="+mn-cs"/>
            </a:rPr>
            <a:t>Riesgos UIS vs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Guía DAFP</a:t>
          </a:r>
          <a:endParaRPr lang="en-US">
            <a:effectLst/>
          </a:endParaRPr>
        </a:p>
      </xdr:txBody>
    </xdr:sp>
    <xdr:clientData/>
  </xdr:twoCellAnchor>
  <xdr:twoCellAnchor>
    <xdr:from>
      <xdr:col>5</xdr:col>
      <xdr:colOff>647700</xdr:colOff>
      <xdr:row>7</xdr:row>
      <xdr:rowOff>171450</xdr:rowOff>
    </xdr:from>
    <xdr:to>
      <xdr:col>6</xdr:col>
      <xdr:colOff>781050</xdr:colOff>
      <xdr:row>11</xdr:row>
      <xdr:rowOff>66674</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500-000018000000}"/>
            </a:ext>
          </a:extLst>
        </xdr:cNvPr>
        <xdr:cNvSpPr/>
      </xdr:nvSpPr>
      <xdr:spPr>
        <a:xfrm>
          <a:off x="490537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5. Aspectos por Mejorar</a:t>
          </a:r>
        </a:p>
      </xdr:txBody>
    </xdr:sp>
    <xdr:clientData/>
  </xdr:twoCellAnchor>
  <xdr:twoCellAnchor>
    <xdr:from>
      <xdr:col>3</xdr:col>
      <xdr:colOff>1619249</xdr:colOff>
      <xdr:row>7</xdr:row>
      <xdr:rowOff>171450</xdr:rowOff>
    </xdr:from>
    <xdr:to>
      <xdr:col>4</xdr:col>
      <xdr:colOff>285748</xdr:colOff>
      <xdr:row>11</xdr:row>
      <xdr:rowOff>66674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500-000019000000}"/>
            </a:ext>
          </a:extLst>
        </xdr:cNvPr>
        <xdr:cNvSpPr/>
      </xdr:nvSpPr>
      <xdr:spPr>
        <a:xfrm>
          <a:off x="2590799" y="1733550"/>
          <a:ext cx="1104899"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3.4 Indicadores </a:t>
          </a:r>
        </a:p>
      </xdr:txBody>
    </xdr:sp>
    <xdr:clientData/>
  </xdr:twoCellAnchor>
  <xdr:twoCellAnchor>
    <xdr:from>
      <xdr:col>4</xdr:col>
      <xdr:colOff>390525</xdr:colOff>
      <xdr:row>3</xdr:row>
      <xdr:rowOff>47625</xdr:rowOff>
    </xdr:from>
    <xdr:to>
      <xdr:col>5</xdr:col>
      <xdr:colOff>571500</xdr:colOff>
      <xdr:row>6</xdr:row>
      <xdr:rowOff>133349</xdr:rowOff>
    </xdr:to>
    <xdr:sp macro="" textlink="">
      <xdr:nvSpPr>
        <xdr:cNvPr id="26" name="Rectángulo redondeado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38004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6</xdr:col>
      <xdr:colOff>857250</xdr:colOff>
      <xdr:row>3</xdr:row>
      <xdr:rowOff>47625</xdr:rowOff>
    </xdr:from>
    <xdr:to>
      <xdr:col>7</xdr:col>
      <xdr:colOff>647700</xdr:colOff>
      <xdr:row>12</xdr:row>
      <xdr:rowOff>9525</xdr:rowOff>
    </xdr:to>
    <xdr:sp macro="" textlink="">
      <xdr:nvSpPr>
        <xdr:cNvPr id="27" name="Rectángulo redondeado 26">
          <a:hlinkClick xmlns:r="http://schemas.openxmlformats.org/officeDocument/2006/relationships" r:id="rId9"/>
          <a:extLst>
            <a:ext uri="{FF2B5EF4-FFF2-40B4-BE49-F238E27FC236}">
              <a16:creationId xmlns:a16="http://schemas.microsoft.com/office/drawing/2014/main" id="{00000000-0008-0000-0500-00001B000000}"/>
            </a:ext>
          </a:extLst>
        </xdr:cNvPr>
        <xdr:cNvSpPr/>
      </xdr:nvSpPr>
      <xdr:spPr>
        <a:xfrm>
          <a:off x="6010275" y="971550"/>
          <a:ext cx="1028700" cy="13049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6. Informe general </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17</xdr:col>
      <xdr:colOff>714375</xdr:colOff>
      <xdr:row>40</xdr:row>
      <xdr:rowOff>2809875</xdr:rowOff>
    </xdr:from>
    <xdr:ext cx="219075" cy="247650"/>
    <mc:AlternateContent xmlns:mc="http://schemas.openxmlformats.org/markup-compatibility/2006" xmlns:a14="http://schemas.microsoft.com/office/drawing/2010/main">
      <mc:Choice Requires="a14">
        <xdr:sp macro="" textlink="">
          <xdr:nvSpPr>
            <xdr:cNvPr id="3" name="CuadroTexto 3">
              <a:extLst>
                <a:ext uri="{FF2B5EF4-FFF2-40B4-BE49-F238E27FC236}">
                  <a16:creationId xmlns:a16="http://schemas.microsoft.com/office/drawing/2014/main" id="{00000000-0008-0000-0600-000003000000}"/>
                </a:ext>
              </a:extLst>
            </xdr:cNvPr>
            <xdr:cNvSpPr txBox="1"/>
          </xdr:nvSpPr>
          <xdr:spPr>
            <a:xfrm>
              <a:off x="23183850" y="40071675"/>
              <a:ext cx="2190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i="1">
                        <a:latin typeface="Cambria Math" panose="02040503050406030204" pitchFamily="18" charset="0"/>
                      </a:rPr>
                      <m:t>𝛴</m:t>
                    </m:r>
                  </m:oMath>
                </m:oMathPara>
              </a14:m>
              <a:endParaRPr lang="es-CO" sz="1600"/>
            </a:p>
          </xdr:txBody>
        </xdr:sp>
      </mc:Choice>
      <mc:Fallback xmlns="">
        <xdr:sp macro="" textlink="">
          <xdr:nvSpPr>
            <xdr:cNvPr id="3" name="CuadroTexto 3"/>
            <xdr:cNvSpPr txBox="1"/>
          </xdr:nvSpPr>
          <xdr:spPr>
            <a:xfrm>
              <a:off x="20745449" y="36809642"/>
              <a:ext cx="83819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600" i="0">
                  <a:latin typeface="Cambria Math" panose="02040503050406030204" pitchFamily="18" charset="0"/>
                </a:rPr>
                <a:t>𝛴</a:t>
              </a:r>
              <a:endParaRPr lang="es-CO" sz="1600"/>
            </a:p>
          </xdr:txBody>
        </xdr:sp>
      </mc:Fallback>
    </mc:AlternateContent>
    <xdr:clientData/>
  </xdr:oneCellAnchor>
  <xdr:twoCellAnchor editAs="oneCell">
    <xdr:from>
      <xdr:col>0</xdr:col>
      <xdr:colOff>990600</xdr:colOff>
      <xdr:row>0</xdr:row>
      <xdr:rowOff>47625</xdr:rowOff>
    </xdr:from>
    <xdr:to>
      <xdr:col>1</xdr:col>
      <xdr:colOff>538162</xdr:colOff>
      <xdr:row>1</xdr:row>
      <xdr:rowOff>295275</xdr:rowOff>
    </xdr:to>
    <xdr:pic>
      <xdr:nvPicPr>
        <xdr:cNvPr id="15" name="Picture 2">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47625"/>
          <a:ext cx="1300162"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85725</xdr:colOff>
      <xdr:row>0</xdr:row>
      <xdr:rowOff>200025</xdr:rowOff>
    </xdr:from>
    <xdr:to>
      <xdr:col>20</xdr:col>
      <xdr:colOff>619126</xdr:colOff>
      <xdr:row>1</xdr:row>
      <xdr:rowOff>371475</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24079200" y="2000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17</xdr:col>
      <xdr:colOff>95250</xdr:colOff>
      <xdr:row>40</xdr:row>
      <xdr:rowOff>47625</xdr:rowOff>
    </xdr:from>
    <xdr:to>
      <xdr:col>17</xdr:col>
      <xdr:colOff>314325</xdr:colOff>
      <xdr:row>40</xdr:row>
      <xdr:rowOff>295275</xdr:rowOff>
    </xdr:to>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2F978061-D68F-4FCB-AC68-79119E461356}"/>
                </a:ext>
                <a:ext uri="{147F2762-F138-4A5C-976F-8EAC2B608ADB}">
                  <a16:predDERef xmlns:a16="http://schemas.microsoft.com/office/drawing/2014/main" pred="{00000000-0008-0000-0600-000004000000}"/>
                </a:ext>
              </a:extLst>
            </xdr:cNvPr>
            <xdr:cNvSpPr txBox="1"/>
          </xdr:nvSpPr>
          <xdr:spPr>
            <a:xfrm>
              <a:off x="22564725" y="37309425"/>
              <a:ext cx="219075"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s-CO" sz="1600" i="1">
                        <a:latin typeface="Cambria Math" panose="02040503050406030204" pitchFamily="18" charset="0"/>
                      </a:rPr>
                      <m:t>𝛴</m:t>
                    </m:r>
                  </m:oMath>
                </m:oMathPara>
              </a14:m>
              <a:endParaRPr lang="es-CO" sz="1600"/>
            </a:p>
          </xdr:txBody>
        </xdr:sp>
      </mc:Choice>
      <mc:Fallback xmlns="">
        <xdr:sp macro="" textlink="">
          <xdr:nvSpPr>
            <xdr:cNvPr id="2" name="CuadroTexto 3">
              <a:extLst>
                <a:ext uri="{FF2B5EF4-FFF2-40B4-BE49-F238E27FC236}">
                  <a16:creationId xmlns:a16="http://schemas.microsoft.com/office/drawing/2014/main" id="{2F978061-D68F-4FCB-AC68-79119E461356}"/>
                </a:ext>
              </a:extLst>
            </xdr:cNvPr>
            <xdr:cNvSpPr txBox="1"/>
          </xdr:nvSpPr>
          <xdr:spPr>
            <a:xfrm>
              <a:off x="0" y="0"/>
              <a:ext cx="219075" cy="247650"/>
            </a:xfrm>
            <a:prstGeom prst="rect">
              <a:avLst/>
            </a:prstGeom>
            <a:noFill/>
          </xdr:spPr>
          <xdr:style>
            <a:lnRef idx="0">
              <a:scrgbClr r="0" g="0" b="0"/>
            </a:lnRef>
            <a:fillRef idx="0">
              <a:scrgbClr r="0" g="0" b="0"/>
            </a:fillRef>
            <a:effectRef idx="0">
              <a:scrgbClr r="0" g="0" b="0"/>
            </a:effectRef>
            <a:fontRef idx="minor">
              <a:schemeClr val="tx1"/>
            </a:fontRef>
          </xdr:style>
          <xdr:txBody>
            <a:bodyPr wrap="square" lIns="0" tIns="0" rIns="0" bIns="0"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r>
                <a:rPr lang="es-CO" sz="1600" i="0">
                  <a:latin typeface="Cambria Math" panose="02040503050406030204" pitchFamily="18" charset="0"/>
                </a:rPr>
                <a:t>𝛴</a:t>
              </a:r>
              <a:endParaRPr lang="es-CO" sz="1600"/>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3</xdr:col>
      <xdr:colOff>4295774</xdr:colOff>
      <xdr:row>2</xdr:row>
      <xdr:rowOff>104775</xdr:rowOff>
    </xdr:from>
    <xdr:to>
      <xdr:col>4</xdr:col>
      <xdr:colOff>57150</xdr:colOff>
      <xdr:row>3</xdr:row>
      <xdr:rowOff>276225</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5838824" y="88582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4</xdr:col>
      <xdr:colOff>142876</xdr:colOff>
      <xdr:row>2</xdr:row>
      <xdr:rowOff>104775</xdr:rowOff>
    </xdr:from>
    <xdr:to>
      <xdr:col>5</xdr:col>
      <xdr:colOff>228600</xdr:colOff>
      <xdr:row>3</xdr:row>
      <xdr:rowOff>276225</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7219951" y="88582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5</xdr:col>
      <xdr:colOff>323851</xdr:colOff>
      <xdr:row>2</xdr:row>
      <xdr:rowOff>114300</xdr:rowOff>
    </xdr:from>
    <xdr:to>
      <xdr:col>7</xdr:col>
      <xdr:colOff>457201</xdr:colOff>
      <xdr:row>3</xdr:row>
      <xdr:rowOff>285750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8515351" y="89535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8</xdr:col>
      <xdr:colOff>38100</xdr:colOff>
      <xdr:row>2</xdr:row>
      <xdr:rowOff>114300</xdr:rowOff>
    </xdr:from>
    <xdr:to>
      <xdr:col>9</xdr:col>
      <xdr:colOff>942975</xdr:colOff>
      <xdr:row>3</xdr:row>
      <xdr:rowOff>285750</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9858375" y="89535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4286250</xdr:colOff>
      <xdr:row>3</xdr:row>
      <xdr:rowOff>352425</xdr:rowOff>
    </xdr:from>
    <xdr:to>
      <xdr:col>4</xdr:col>
      <xdr:colOff>66675</xdr:colOff>
      <xdr:row>5</xdr:row>
      <xdr:rowOff>142875</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5829300" y="151447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4</xdr:col>
      <xdr:colOff>152400</xdr:colOff>
      <xdr:row>3</xdr:row>
      <xdr:rowOff>352425</xdr:rowOff>
    </xdr:from>
    <xdr:to>
      <xdr:col>5</xdr:col>
      <xdr:colOff>238125</xdr:colOff>
      <xdr:row>5</xdr:row>
      <xdr:rowOff>142875</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00000000-0008-0000-0700-000007000000}"/>
            </a:ext>
          </a:extLst>
        </xdr:cNvPr>
        <xdr:cNvSpPr/>
      </xdr:nvSpPr>
      <xdr:spPr>
        <a:xfrm>
          <a:off x="7229475" y="151447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5</xdr:col>
      <xdr:colOff>333376</xdr:colOff>
      <xdr:row>3</xdr:row>
      <xdr:rowOff>352425</xdr:rowOff>
    </xdr:from>
    <xdr:to>
      <xdr:col>7</xdr:col>
      <xdr:colOff>466726</xdr:colOff>
      <xdr:row>5</xdr:row>
      <xdr:rowOff>142875</xdr:rowOff>
    </xdr:to>
    <xdr:sp macro="" textlink="">
      <xdr:nvSpPr>
        <xdr:cNvPr id="8" name="Rectángulo 7">
          <a:hlinkClick xmlns:r="http://schemas.openxmlformats.org/officeDocument/2006/relationships" r:id="rId6"/>
          <a:extLst>
            <a:ext uri="{FF2B5EF4-FFF2-40B4-BE49-F238E27FC236}">
              <a16:creationId xmlns:a16="http://schemas.microsoft.com/office/drawing/2014/main" id="{00000000-0008-0000-0700-000008000000}"/>
            </a:ext>
          </a:extLst>
        </xdr:cNvPr>
        <xdr:cNvSpPr/>
      </xdr:nvSpPr>
      <xdr:spPr>
        <a:xfrm>
          <a:off x="8524876" y="151447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10</xdr:col>
      <xdr:colOff>47625</xdr:colOff>
      <xdr:row>3</xdr:row>
      <xdr:rowOff>76200</xdr:rowOff>
    </xdr:from>
    <xdr:to>
      <xdr:col>10</xdr:col>
      <xdr:colOff>1352550</xdr:colOff>
      <xdr:row>4</xdr:row>
      <xdr:rowOff>247650</xdr:rowOff>
    </xdr:to>
    <xdr:sp macro="" textlink="">
      <xdr:nvSpPr>
        <xdr:cNvPr id="9" name="Rectángulo 8">
          <a:hlinkClick xmlns:r="http://schemas.openxmlformats.org/officeDocument/2006/relationships" r:id="rId7"/>
          <a:extLst>
            <a:ext uri="{FF2B5EF4-FFF2-40B4-BE49-F238E27FC236}">
              <a16:creationId xmlns:a16="http://schemas.microsoft.com/office/drawing/2014/main" id="{00000000-0008-0000-0700-000009000000}"/>
            </a:ext>
          </a:extLst>
        </xdr:cNvPr>
        <xdr:cNvSpPr/>
      </xdr:nvSpPr>
      <xdr:spPr>
        <a:xfrm>
          <a:off x="11220450" y="123825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8</xdr:col>
      <xdr:colOff>38100</xdr:colOff>
      <xdr:row>3</xdr:row>
      <xdr:rowOff>352425</xdr:rowOff>
    </xdr:from>
    <xdr:to>
      <xdr:col>9</xdr:col>
      <xdr:colOff>962025</xdr:colOff>
      <xdr:row>5</xdr:row>
      <xdr:rowOff>142875</xdr:rowOff>
    </xdr:to>
    <xdr:sp macro="" textlink="">
      <xdr:nvSpPr>
        <xdr:cNvPr id="10" name="Rectángulo 9">
          <a:extLst>
            <a:ext uri="{FF2B5EF4-FFF2-40B4-BE49-F238E27FC236}">
              <a16:creationId xmlns:a16="http://schemas.microsoft.com/office/drawing/2014/main" id="{00000000-0008-0000-0700-00000A000000}"/>
            </a:ext>
          </a:extLst>
        </xdr:cNvPr>
        <xdr:cNvSpPr/>
      </xdr:nvSpPr>
      <xdr:spPr>
        <a:xfrm>
          <a:off x="9858375" y="151447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twoCellAnchor editAs="oneCell">
    <xdr:from>
      <xdr:col>3</xdr:col>
      <xdr:colOff>2600325</xdr:colOff>
      <xdr:row>2</xdr:row>
      <xdr:rowOff>104775</xdr:rowOff>
    </xdr:from>
    <xdr:to>
      <xdr:col>3</xdr:col>
      <xdr:colOff>3804317</xdr:colOff>
      <xdr:row>5</xdr:row>
      <xdr:rowOff>148443</xdr:rowOff>
    </xdr:to>
    <xdr:pic>
      <xdr:nvPicPr>
        <xdr:cNvPr id="11" name="Imagen 10" descr="Biblioteca virtual UIS">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43375" y="885825"/>
          <a:ext cx="1203992" cy="1186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1638300</xdr:colOff>
      <xdr:row>2</xdr:row>
      <xdr:rowOff>171450</xdr:rowOff>
    </xdr:from>
    <xdr:to>
      <xdr:col>14</xdr:col>
      <xdr:colOff>771525</xdr:colOff>
      <xdr:row>11</xdr:row>
      <xdr:rowOff>19050</xdr:rowOff>
    </xdr:to>
    <xdr:pic>
      <xdr:nvPicPr>
        <xdr:cNvPr id="26" name="Imagen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0" y="1047750"/>
          <a:ext cx="1981200" cy="1562100"/>
        </a:xfrm>
        <a:prstGeom prst="ellipse">
          <a:avLst/>
        </a:prstGeom>
        <a:ln>
          <a:noFill/>
        </a:ln>
        <a:effectLst>
          <a:softEdge rad="112500"/>
        </a:effectLst>
      </xdr:spPr>
    </xdr:pic>
    <xdr:clientData/>
  </xdr:twoCellAnchor>
  <xdr:twoCellAnchor>
    <xdr:from>
      <xdr:col>2</xdr:col>
      <xdr:colOff>200025</xdr:colOff>
      <xdr:row>30</xdr:row>
      <xdr:rowOff>142874</xdr:rowOff>
    </xdr:from>
    <xdr:to>
      <xdr:col>14</xdr:col>
      <xdr:colOff>476249</xdr:colOff>
      <xdr:row>31</xdr:row>
      <xdr:rowOff>2162174</xdr:rowOff>
    </xdr:to>
    <xdr:graphicFrame macro="">
      <xdr:nvGraphicFramePr>
        <xdr:cNvPr id="22" name="Gráfico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152400</xdr:colOff>
      <xdr:row>3</xdr:row>
      <xdr:rowOff>133349</xdr:rowOff>
    </xdr:from>
    <xdr:to>
      <xdr:col>4</xdr:col>
      <xdr:colOff>820611</xdr:colOff>
      <xdr:row>10</xdr:row>
      <xdr:rowOff>134378</xdr:rowOff>
    </xdr:to>
    <xdr:pic>
      <xdr:nvPicPr>
        <xdr:cNvPr id="23" name="Imagen 22" descr="Biblioteca virtual UIS">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4900" y="1200149"/>
          <a:ext cx="1354011" cy="133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1066799</xdr:colOff>
      <xdr:row>3</xdr:row>
      <xdr:rowOff>180975</xdr:rowOff>
    </xdr:from>
    <xdr:to>
      <xdr:col>5</xdr:col>
      <xdr:colOff>1295400</xdr:colOff>
      <xdr:row>6</xdr:row>
      <xdr:rowOff>161925</xdr:rowOff>
    </xdr:to>
    <xdr:sp macro="" textlink="">
      <xdr:nvSpPr>
        <xdr:cNvPr id="15" name="Rectángulo 14">
          <a:hlinkClick xmlns:r="http://schemas.openxmlformats.org/officeDocument/2006/relationships" r:id="rId4"/>
          <a:extLst>
            <a:ext uri="{FF2B5EF4-FFF2-40B4-BE49-F238E27FC236}">
              <a16:creationId xmlns:a16="http://schemas.microsoft.com/office/drawing/2014/main" id="{00000000-0008-0000-0800-00000F000000}"/>
            </a:ext>
          </a:extLst>
        </xdr:cNvPr>
        <xdr:cNvSpPr/>
      </xdr:nvSpPr>
      <xdr:spPr>
        <a:xfrm>
          <a:off x="2847974" y="1247775"/>
          <a:ext cx="1295401"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6</xdr:col>
      <xdr:colOff>57151</xdr:colOff>
      <xdr:row>3</xdr:row>
      <xdr:rowOff>180975</xdr:rowOff>
    </xdr:from>
    <xdr:to>
      <xdr:col>9</xdr:col>
      <xdr:colOff>304800</xdr:colOff>
      <xdr:row>6</xdr:row>
      <xdr:rowOff>161925</xdr:rowOff>
    </xdr:to>
    <xdr:sp macro="" textlink="">
      <xdr:nvSpPr>
        <xdr:cNvPr id="16" name="Rectángulo 15">
          <a:hlinkClick xmlns:r="http://schemas.openxmlformats.org/officeDocument/2006/relationships" r:id="rId5"/>
          <a:extLst>
            <a:ext uri="{FF2B5EF4-FFF2-40B4-BE49-F238E27FC236}">
              <a16:creationId xmlns:a16="http://schemas.microsoft.com/office/drawing/2014/main" id="{00000000-0008-0000-0800-000010000000}"/>
            </a:ext>
          </a:extLst>
        </xdr:cNvPr>
        <xdr:cNvSpPr/>
      </xdr:nvSpPr>
      <xdr:spPr>
        <a:xfrm>
          <a:off x="4229101" y="1247775"/>
          <a:ext cx="1200149"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400051</xdr:colOff>
      <xdr:row>4</xdr:row>
      <xdr:rowOff>0</xdr:rowOff>
    </xdr:from>
    <xdr:to>
      <xdr:col>10</xdr:col>
      <xdr:colOff>457201</xdr:colOff>
      <xdr:row>6</xdr:row>
      <xdr:rowOff>171450</xdr:rowOff>
    </xdr:to>
    <xdr:sp macro="" textlink="">
      <xdr:nvSpPr>
        <xdr:cNvPr id="24" name="Rectángulo 23">
          <a:hlinkClick xmlns:r="http://schemas.openxmlformats.org/officeDocument/2006/relationships" r:id="rId5"/>
          <a:extLst>
            <a:ext uri="{FF2B5EF4-FFF2-40B4-BE49-F238E27FC236}">
              <a16:creationId xmlns:a16="http://schemas.microsoft.com/office/drawing/2014/main" id="{00000000-0008-0000-0800-000018000000}"/>
            </a:ext>
          </a:extLst>
        </xdr:cNvPr>
        <xdr:cNvSpPr/>
      </xdr:nvSpPr>
      <xdr:spPr>
        <a:xfrm>
          <a:off x="5524501" y="1257300"/>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10</xdr:col>
      <xdr:colOff>542925</xdr:colOff>
      <xdr:row>4</xdr:row>
      <xdr:rowOff>0</xdr:rowOff>
    </xdr:from>
    <xdr:to>
      <xdr:col>11</xdr:col>
      <xdr:colOff>590550</xdr:colOff>
      <xdr:row>6</xdr:row>
      <xdr:rowOff>171450</xdr:rowOff>
    </xdr:to>
    <xdr:sp macro="" textlink="">
      <xdr:nvSpPr>
        <xdr:cNvPr id="27" name="Rectángulo 26">
          <a:hlinkClick xmlns:r="http://schemas.openxmlformats.org/officeDocument/2006/relationships" r:id="rId6"/>
          <a:extLst>
            <a:ext uri="{FF2B5EF4-FFF2-40B4-BE49-F238E27FC236}">
              <a16:creationId xmlns:a16="http://schemas.microsoft.com/office/drawing/2014/main" id="{00000000-0008-0000-0800-00001B000000}"/>
            </a:ext>
          </a:extLst>
        </xdr:cNvPr>
        <xdr:cNvSpPr/>
      </xdr:nvSpPr>
      <xdr:spPr>
        <a:xfrm>
          <a:off x="6867525" y="1257300"/>
          <a:ext cx="12477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4</xdr:col>
      <xdr:colOff>1057275</xdr:colOff>
      <xdr:row>7</xdr:row>
      <xdr:rowOff>47625</xdr:rowOff>
    </xdr:from>
    <xdr:to>
      <xdr:col>5</xdr:col>
      <xdr:colOff>1304925</xdr:colOff>
      <xdr:row>10</xdr:row>
      <xdr:rowOff>28575</xdr:rowOff>
    </xdr:to>
    <xdr:sp macro="" textlink="">
      <xdr:nvSpPr>
        <xdr:cNvPr id="28" name="Rectángulo 27">
          <a:hlinkClick xmlns:r="http://schemas.openxmlformats.org/officeDocument/2006/relationships" r:id="rId7"/>
          <a:extLst>
            <a:ext uri="{FF2B5EF4-FFF2-40B4-BE49-F238E27FC236}">
              <a16:creationId xmlns:a16="http://schemas.microsoft.com/office/drawing/2014/main" id="{00000000-0008-0000-0800-00001C000000}"/>
            </a:ext>
          </a:extLst>
        </xdr:cNvPr>
        <xdr:cNvSpPr/>
      </xdr:nvSpPr>
      <xdr:spPr>
        <a:xfrm>
          <a:off x="2838450" y="1876425"/>
          <a:ext cx="13144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6</xdr:col>
      <xdr:colOff>66675</xdr:colOff>
      <xdr:row>7</xdr:row>
      <xdr:rowOff>47625</xdr:rowOff>
    </xdr:from>
    <xdr:to>
      <xdr:col>9</xdr:col>
      <xdr:colOff>314325</xdr:colOff>
      <xdr:row>10</xdr:row>
      <xdr:rowOff>28575</xdr:rowOff>
    </xdr:to>
    <xdr:sp macro="" textlink="">
      <xdr:nvSpPr>
        <xdr:cNvPr id="29" name="Rectángulo 28">
          <a:hlinkClick xmlns:r="http://schemas.openxmlformats.org/officeDocument/2006/relationships" r:id="rId8"/>
          <a:extLst>
            <a:ext uri="{FF2B5EF4-FFF2-40B4-BE49-F238E27FC236}">
              <a16:creationId xmlns:a16="http://schemas.microsoft.com/office/drawing/2014/main" id="{00000000-0008-0000-0800-00001D000000}"/>
            </a:ext>
          </a:extLst>
        </xdr:cNvPr>
        <xdr:cNvSpPr/>
      </xdr:nvSpPr>
      <xdr:spPr>
        <a:xfrm>
          <a:off x="4238625" y="1876425"/>
          <a:ext cx="120015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9</xdr:col>
      <xdr:colOff>409576</xdr:colOff>
      <xdr:row>7</xdr:row>
      <xdr:rowOff>47625</xdr:rowOff>
    </xdr:from>
    <xdr:to>
      <xdr:col>10</xdr:col>
      <xdr:colOff>466726</xdr:colOff>
      <xdr:row>10</xdr:row>
      <xdr:rowOff>28575</xdr:rowOff>
    </xdr:to>
    <xdr:sp macro="" textlink="">
      <xdr:nvSpPr>
        <xdr:cNvPr id="30" name="Rectángulo 29">
          <a:hlinkClick xmlns:r="http://schemas.openxmlformats.org/officeDocument/2006/relationships" r:id="rId9"/>
          <a:extLst>
            <a:ext uri="{FF2B5EF4-FFF2-40B4-BE49-F238E27FC236}">
              <a16:creationId xmlns:a16="http://schemas.microsoft.com/office/drawing/2014/main" id="{00000000-0008-0000-0800-00001E000000}"/>
            </a:ext>
          </a:extLst>
        </xdr:cNvPr>
        <xdr:cNvSpPr/>
      </xdr:nvSpPr>
      <xdr:spPr>
        <a:xfrm>
          <a:off x="5534026" y="1876425"/>
          <a:ext cx="1257300"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4. MR Consolidado </a:t>
          </a:r>
        </a:p>
      </xdr:txBody>
    </xdr:sp>
    <xdr:clientData/>
  </xdr:twoCellAnchor>
  <xdr:twoCellAnchor>
    <xdr:from>
      <xdr:col>12</xdr:col>
      <xdr:colOff>47625</xdr:colOff>
      <xdr:row>5</xdr:row>
      <xdr:rowOff>152400</xdr:rowOff>
    </xdr:from>
    <xdr:to>
      <xdr:col>12</xdr:col>
      <xdr:colOff>1352550</xdr:colOff>
      <xdr:row>8</xdr:row>
      <xdr:rowOff>133350</xdr:rowOff>
    </xdr:to>
    <xdr:sp macro="" textlink="">
      <xdr:nvSpPr>
        <xdr:cNvPr id="31" name="Rectángulo 30">
          <a:hlinkClick xmlns:r="http://schemas.openxmlformats.org/officeDocument/2006/relationships" r:id="rId10"/>
          <a:extLst>
            <a:ext uri="{FF2B5EF4-FFF2-40B4-BE49-F238E27FC236}">
              <a16:creationId xmlns:a16="http://schemas.microsoft.com/office/drawing/2014/main" id="{00000000-0008-0000-0800-00001F000000}"/>
            </a:ext>
          </a:extLst>
        </xdr:cNvPr>
        <xdr:cNvSpPr/>
      </xdr:nvSpPr>
      <xdr:spPr>
        <a:xfrm>
          <a:off x="8229600" y="1600200"/>
          <a:ext cx="130492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Informe General</a:t>
          </a:r>
        </a:p>
      </xdr:txBody>
    </xdr:sp>
    <xdr:clientData/>
  </xdr:twoCellAnchor>
  <xdr:twoCellAnchor>
    <xdr:from>
      <xdr:col>10</xdr:col>
      <xdr:colOff>542925</xdr:colOff>
      <xdr:row>7</xdr:row>
      <xdr:rowOff>47625</xdr:rowOff>
    </xdr:from>
    <xdr:to>
      <xdr:col>11</xdr:col>
      <xdr:colOff>609600</xdr:colOff>
      <xdr:row>10</xdr:row>
      <xdr:rowOff>28575</xdr:rowOff>
    </xdr:to>
    <xdr:sp macro="" textlink="">
      <xdr:nvSpPr>
        <xdr:cNvPr id="32" name="Rectángulo 31">
          <a:extLst>
            <a:ext uri="{FF2B5EF4-FFF2-40B4-BE49-F238E27FC236}">
              <a16:creationId xmlns:a16="http://schemas.microsoft.com/office/drawing/2014/main" id="{00000000-0008-0000-0800-000020000000}"/>
            </a:ext>
          </a:extLst>
        </xdr:cNvPr>
        <xdr:cNvSpPr/>
      </xdr:nvSpPr>
      <xdr:spPr>
        <a:xfrm>
          <a:off x="6867525" y="1876425"/>
          <a:ext cx="126682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5. Evolución  Adm Riesgos </a:t>
          </a:r>
        </a:p>
        <a:p>
          <a:pPr marL="0" marR="0" indent="0" algn="ctr" defTabSz="914400" eaLnBrk="1" fontAlgn="auto" latinLnBrk="0" hangingPunct="1">
            <a:lnSpc>
              <a:spcPct val="100000"/>
            </a:lnSpc>
            <a:spcBef>
              <a:spcPts val="0"/>
            </a:spcBef>
            <a:spcAft>
              <a:spcPts val="0"/>
            </a:spcAft>
            <a:buClrTx/>
            <a:buSzTx/>
            <a:buFontTx/>
            <a:buNone/>
            <a:tabLst/>
            <a:defRPr/>
          </a:pPr>
          <a:r>
            <a:rPr lang="en-US" sz="800" baseline="0">
              <a:solidFill>
                <a:schemeClr val="tx1"/>
              </a:solidFill>
              <a:effectLst/>
              <a:latin typeface="Humanst521 BT" panose="020B0602020204020204" pitchFamily="34" charset="0"/>
              <a:ea typeface="+mn-ea"/>
              <a:cs typeface="+mn-cs"/>
            </a:rPr>
            <a:t>Oportunidades de mejora </a:t>
          </a:r>
        </a:p>
      </xdr:txBody>
    </xdr:sp>
    <xdr:clientData/>
  </xdr:twoCellAnchor>
  <xdr:twoCellAnchor editAs="oneCell">
    <xdr:from>
      <xdr:col>1</xdr:col>
      <xdr:colOff>171450</xdr:colOff>
      <xdr:row>48</xdr:row>
      <xdr:rowOff>114300</xdr:rowOff>
    </xdr:from>
    <xdr:to>
      <xdr:col>7</xdr:col>
      <xdr:colOff>552450</xdr:colOff>
      <xdr:row>49</xdr:row>
      <xdr:rowOff>1149259</xdr:rowOff>
    </xdr:to>
    <xdr:pic>
      <xdr:nvPicPr>
        <xdr:cNvPr id="3" name="Imagen 2">
          <a:extLst>
            <a:ext uri="{FF2B5EF4-FFF2-40B4-BE49-F238E27FC236}">
              <a16:creationId xmlns:a16="http://schemas.microsoft.com/office/drawing/2014/main" id="{E6316D3C-9D71-4828-A79B-39BB9915DA45}"/>
            </a:ext>
          </a:extLst>
        </xdr:cNvPr>
        <xdr:cNvPicPr>
          <a:picLocks noChangeAspect="1"/>
        </xdr:cNvPicPr>
      </xdr:nvPicPr>
      <xdr:blipFill>
        <a:blip xmlns:r="http://schemas.openxmlformats.org/officeDocument/2006/relationships" r:embed="rId11"/>
        <a:stretch>
          <a:fillRect/>
        </a:stretch>
      </xdr:blipFill>
      <xdr:spPr>
        <a:xfrm>
          <a:off x="438150" y="16640175"/>
          <a:ext cx="4400550" cy="19493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ruebas\Downloads\Informe-Adm-de-Riesgos-julio-2023-junio-2024%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ruebas\Downloads\Informe-Adm-de-Riesgos-julio-2023-junio-2024%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rol%20Interno/Auditorias%20Diana%20Rodr&#237;guez/2024/Seguimiento%20mapa%20de%20riesgos/Informe-Adm-de-Riesgos-julio-2023-junio-2024%20financiero%20y%20contrat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Objetivo - Metodología "/>
      <sheetName val="Procesos UIS "/>
      <sheetName val="Consolidado Seguimiento"/>
      <sheetName val="Comparativo "/>
      <sheetName val="Indicadores riesgos "/>
      <sheetName val="MR Consolidado "/>
      <sheetName val="Evolución Adm Riesgos+O.Mejora"/>
      <sheetName val="Informe general "/>
      <sheetName val="Dirección Institucional "/>
      <sheetName val="Planeación "/>
      <sheetName val="Seguimiento Institucional "/>
      <sheetName val="G. Calidad Acad."/>
      <sheetName val="Formación "/>
      <sheetName val="Investigación "/>
      <sheetName val="Extensión "/>
      <sheetName val="Consultorio Jurídico "/>
      <sheetName val="Instituto de Lenguas "/>
      <sheetName val="Admisiones"/>
      <sheetName val="Contratación "/>
      <sheetName val="Jurídico "/>
      <sheetName val="R. Exteriores"/>
      <sheetName val="Biblioteca"/>
      <sheetName val="Financiero "/>
      <sheetName val="Publicaciones "/>
      <sheetName val="Recursos Físicos "/>
      <sheetName val="Sistemas I y T"/>
      <sheetName val="Bienestar "/>
      <sheetName val="G. Cultural "/>
      <sheetName val="Comunicación I"/>
      <sheetName val="Talento Humano "/>
      <sheetName val="G. Documental "/>
      <sheetName val="UISALUD"/>
      <sheetName val="Sede Barbosa"/>
      <sheetName val="Sede Málaga"/>
      <sheetName val="Sede Barranca"/>
      <sheetName val="Sede Socorro"/>
      <sheetName val="R. Tecnológicos "/>
    </sheetNames>
    <sheetDataSet>
      <sheetData sheetId="0">
        <row r="1">
          <cell r="B1" t="str">
            <v xml:space="preserve">INFORME DE SEGUIMIENTO 
ADMINISTRACIÓN DE RIESGOS </v>
          </cell>
        </row>
        <row r="2">
          <cell r="B2" t="str">
            <v>2023 -  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Objetivo - Metodología "/>
      <sheetName val="Procesos UIS "/>
      <sheetName val="Consolidado Seguimiento"/>
      <sheetName val="Comparativo "/>
      <sheetName val="Indicadores riesgos "/>
      <sheetName val="MR Consolidado "/>
      <sheetName val="Evolución Adm Riesgos+O.Mejora"/>
      <sheetName val="Informe general "/>
      <sheetName val="Dirección Institucional "/>
      <sheetName val="Planeación "/>
      <sheetName val="Seguimiento Institucional "/>
      <sheetName val="G. Calidad Acad."/>
      <sheetName val="Formación "/>
      <sheetName val="Investigación "/>
      <sheetName val="Extensión "/>
      <sheetName val="Consultorio Jurídico "/>
      <sheetName val="Instituto de Lenguas "/>
      <sheetName val="Admisiones"/>
      <sheetName val="Contratación "/>
      <sheetName val="Jurídico "/>
      <sheetName val="R. Exteriores"/>
      <sheetName val="Biblioteca"/>
      <sheetName val="Financiero "/>
      <sheetName val="Publicaciones "/>
      <sheetName val="Recursos Físicos "/>
      <sheetName val="Sistemas I y T"/>
      <sheetName val="Bienestar "/>
      <sheetName val="G. Cultural "/>
      <sheetName val="Comunicación I"/>
      <sheetName val="Talento Humano "/>
      <sheetName val="G. Documental "/>
      <sheetName val="UISALUD"/>
      <sheetName val="Sede Barbosa"/>
      <sheetName val="Sede Málaga"/>
      <sheetName val="Sede Barranca"/>
      <sheetName val="Sede Socorro"/>
      <sheetName val="R. Tecnológicos "/>
    </sheetNames>
    <sheetDataSet>
      <sheetData sheetId="0">
        <row r="1">
          <cell r="B1" t="str">
            <v xml:space="preserve">INFORME DE SEGUIMIENTO 
ADMINISTRACIÓN DE RIESGOS </v>
          </cell>
        </row>
        <row r="2">
          <cell r="B2" t="str">
            <v>2023 -  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Objetivo - Metodología "/>
      <sheetName val="Procesos UIS "/>
      <sheetName val="Consolidado Seguimiento"/>
      <sheetName val="Comparativo "/>
      <sheetName val="Indicadores riesgos "/>
      <sheetName val="Contratación  (2)"/>
      <sheetName val="Evolución Adm Riesgos+O.Mejora"/>
      <sheetName val="Informe general "/>
      <sheetName val="Financiero "/>
    </sheetNames>
    <sheetDataSet>
      <sheetData sheetId="0">
        <row r="1">
          <cell r="B1" t="str">
            <v xml:space="preserve">INFORME DE SEGUIMIENTO 
ADMINISTRACIÓN DE RIESGOS </v>
          </cell>
        </row>
        <row r="2">
          <cell r="B2" t="str">
            <v>2023 -  2024</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uis.edu.co/wp-content/uploads/2024/03/Estrategia-de-Rendicion-de-Cuentas-UIS-2023-2024.pdf" TargetMode="External"/><Relationship Id="rId13" Type="http://schemas.openxmlformats.org/officeDocument/2006/relationships/hyperlink" Target="https://uis.edu.co/wp-content/uploads/2024/04/Indicadores_SGC_2023_Central-1.xlsx" TargetMode="External"/><Relationship Id="rId18" Type="http://schemas.openxmlformats.org/officeDocument/2006/relationships/hyperlink" Target="https://www.uis.edu.co/intranet/calidad/documentos/serv_informaticos_telecomunicaciones/Procedimientos/PSI.11.pdf" TargetMode="External"/><Relationship Id="rId3" Type="http://schemas.openxmlformats.org/officeDocument/2006/relationships/hyperlink" Target="https://www.facebook.com/UISColombia/videos/sabes-c%C3%B3mo-y-cu%C3%A1ndo-se-aprob%C3%B3-el-plan-de-desarrollo-institucional-pdi-2019-2023-/1363484311178577/" TargetMode="External"/><Relationship Id="rId21" Type="http://schemas.openxmlformats.org/officeDocument/2006/relationships/drawing" Target="../drawings/drawing10.xml"/><Relationship Id="rId7" Type="http://schemas.openxmlformats.org/officeDocument/2006/relationships/hyperlink" Target="https://uis.edu.co/uis-transparencia-anticorrupcion-atencion-es/" TargetMode="External"/><Relationship Id="rId12" Type="http://schemas.openxmlformats.org/officeDocument/2006/relationships/hyperlink" Target="https://uis.edu.co/uis-cifras-es/" TargetMode="External"/><Relationship Id="rId17" Type="http://schemas.openxmlformats.org/officeDocument/2006/relationships/hyperlink" Target="https://www.uis.edu.co/intranet/calidad/documentos/serv_informaticos_telecomunicaciones/Procedimientos/PSI.11.pdf" TargetMode="External"/><Relationship Id="rId2" Type="http://schemas.openxmlformats.org/officeDocument/2006/relationships/hyperlink" Target="https://www.facebook.com/UISColombia/videos/sabes-qu%C3%A9-es-el-plan-de-desarrollo-institucional-2019-2023-aqu%C3%AD-te-lo-contamos-l/1030932814750674/" TargetMode="External"/><Relationship Id="rId16" Type="http://schemas.openxmlformats.org/officeDocument/2006/relationships/hyperlink" Target="https://uis.edu.co/uis-transparencia-planes-estrategicos-es/" TargetMode="External"/><Relationship Id="rId20" Type="http://schemas.openxmlformats.org/officeDocument/2006/relationships/printerSettings" Target="../printerSettings/printerSettings9.bin"/><Relationship Id="rId1" Type="http://schemas.openxmlformats.org/officeDocument/2006/relationships/hyperlink" Target="https://app.powerbi.com/view?r=eyJrIjoiNGM2MjRkOWItMWI4OC00Y2Y1LThmOGItM2QyOTMyMjNlYmZkIiwidCI6ImE1ODRhZDMyLWRjZjYtNDE1MC1hNGI1LTdmYWZmOTI0OGFhNiIsImMiOjR9&amp;pageName=ReportSection" TargetMode="External"/><Relationship Id="rId6" Type="http://schemas.openxmlformats.org/officeDocument/2006/relationships/hyperlink" Target="https://uis.edu.co/wp-content/uploads/2023/12/Evaluacion-EjercicioRendicionCuentasVigencia2022.pdf" TargetMode="External"/><Relationship Id="rId11" Type="http://schemas.openxmlformats.org/officeDocument/2006/relationships/hyperlink" Target="https://x.com/SedeUISocorro/status/1722996557807509592?s=20" TargetMode="External"/><Relationship Id="rId5" Type="http://schemas.openxmlformats.org/officeDocument/2006/relationships/hyperlink" Target="https://uis.edu.co/files/InformeDeGestionUIS2022" TargetMode="External"/><Relationship Id="rId15" Type="http://schemas.openxmlformats.org/officeDocument/2006/relationships/hyperlink" Target="https://uis.edu.co/wp-content/uploads/2024/04/Indicadores_SGC_2023_Central-1.xlsx" TargetMode="External"/><Relationship Id="rId23" Type="http://schemas.openxmlformats.org/officeDocument/2006/relationships/comments" Target="../comments3.xml"/><Relationship Id="rId10" Type="http://schemas.openxmlformats.org/officeDocument/2006/relationships/hyperlink" Target="https://www.youtube.com/playlist?list=PLN_zwO0dqfkze8yqSd83mz4mhq-_7L2qr" TargetMode="External"/><Relationship Id="rId19" Type="http://schemas.openxmlformats.org/officeDocument/2006/relationships/hyperlink" Target="https://www.uis.edu.co/intranet/calidad/actasCIGD.html" TargetMode="External"/><Relationship Id="rId4" Type="http://schemas.openxmlformats.org/officeDocument/2006/relationships/hyperlink" Target="https://www.facebook.com/UISColombia/videos/sabes-c%C3%B3mo-se-le-hace-seguimiento-al-plan-de-desarrollo-institucional-2019-2023-/1591784661230487/?_rdr" TargetMode="External"/><Relationship Id="rId9" Type="http://schemas.openxmlformats.org/officeDocument/2006/relationships/hyperlink" Target="https://www.youtube.com/watch?v=pqTellnPXuo&amp;list=PLN_zwO0dqfkze8yqSd83mz4mhq-_7L2qr&amp;index=5" TargetMode="External"/><Relationship Id="rId14" Type="http://schemas.openxmlformats.org/officeDocument/2006/relationships/hyperlink" Target="https://uis.edu.co/wp-content/uploads/2024/03/Informe-de-seguimiento-Programa-de-Gestion-2023-1.pdf" TargetMode="External"/><Relationship Id="rId22"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uis.edu.co/plan_gestion/index.jsp" TargetMode="External"/><Relationship Id="rId7" Type="http://schemas.openxmlformats.org/officeDocument/2006/relationships/drawing" Target="../drawings/drawing11.xml"/><Relationship Id="rId2" Type="http://schemas.openxmlformats.org/officeDocument/2006/relationships/hyperlink" Target="https://uis.edu.co/wp-content/uploads/2023/08/3.-Presentacion-capacitacion-PAG-2024.pdfc3.6%20participants_82735029621c3.6.2%20Asistencia%20capacitaci&#243;n%20Programaci&#243;n%20Pptal%202024" TargetMode="External"/><Relationship Id="rId1" Type="http://schemas.openxmlformats.org/officeDocument/2006/relationships/hyperlink" Target="https://comunicaciones.uis.edu.co/proceso-de-planificacion-institucional-2024/" TargetMode="External"/><Relationship Id="rId6" Type="http://schemas.openxmlformats.org/officeDocument/2006/relationships/printerSettings" Target="../printerSettings/printerSettings10.bin"/><Relationship Id="rId5" Type="http://schemas.openxmlformats.org/officeDocument/2006/relationships/hyperlink" Target="https://uis.edu.co/wp-content/uploads/2024/03/Informe-de-seguimiento-Programa-de-Gestion-2023-1.pdf" TargetMode="External"/><Relationship Id="rId4" Type="http://schemas.openxmlformats.org/officeDocument/2006/relationships/hyperlink" Target="https://uis.edu.co/wp-content/uploads/2023/07/2.-Prioridades-PAG-2024.pdf" TargetMode="External"/><Relationship Id="rId9"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uis.edu.co/sipqrsPublico/home.seam" TargetMode="External"/><Relationship Id="rId13" Type="http://schemas.openxmlformats.org/officeDocument/2006/relationships/hyperlink" Target="https://www.uis.edu.co/intranet/calidad/documentos/SEGUIMIENTO_INSTITUCIONAL/procedimientos/PSE.04.pdf" TargetMode="External"/><Relationship Id="rId18" Type="http://schemas.openxmlformats.org/officeDocument/2006/relationships/hyperlink" Target="https://uis.edu.co/wp-content/uploads/2024/02/Ejecucion-Programa-Auditorias_2023.xlsx" TargetMode="External"/><Relationship Id="rId3" Type="http://schemas.openxmlformats.org/officeDocument/2006/relationships/hyperlink" Target="https://www.uis.edu.co/sipqrsPublico/home.seam" TargetMode="External"/><Relationship Id="rId21" Type="http://schemas.openxmlformats.org/officeDocument/2006/relationships/printerSettings" Target="../printerSettings/printerSettings11.bin"/><Relationship Id="rId7" Type="http://schemas.openxmlformats.org/officeDocument/2006/relationships/hyperlink" Target="https://www.uis.edu.co/intranet/calidad/documentos/SEGUIMIENTO_INSTITUCIONAL/procedimientos/PSE.09.pdf" TargetMode="External"/><Relationship Id="rId12" Type="http://schemas.openxmlformats.org/officeDocument/2006/relationships/hyperlink" Target="https://mailuis-my.sharepoint.com/:f:/g/personal/direcge8_uis_edu_co/ErUAjrTzYaNEguzM0Hh6sGYBnCmq4EWwu8PgErI-l37gnw?e=68lmZl" TargetMode="External"/><Relationship Id="rId17" Type="http://schemas.openxmlformats.org/officeDocument/2006/relationships/hyperlink" Target="https://www.uis.edu.co/intranet/calidad/documentos/SEGUIMIENTO_INSTITUCIONAL/formatos/FSE.28.xlsx" TargetMode="External"/><Relationship Id="rId2" Type="http://schemas.openxmlformats.org/officeDocument/2006/relationships/hyperlink" Target="https://uis.edu.co/wp-content/uploads/2024/03/Informe-Estadistico-trimestre-4-2023.pdf" TargetMode="External"/><Relationship Id="rId16" Type="http://schemas.openxmlformats.org/officeDocument/2006/relationships/hyperlink" Target="https://mailuis-my.sharepoint.com/:f:/g/personal/direcge8_uis_edu_co/ErUAjrTzYaNEguzM0Hh6sGYBnCmq4EWwu8PgErI-l37gnw?e=68lmZl" TargetMode="External"/><Relationship Id="rId20" Type="http://schemas.openxmlformats.org/officeDocument/2006/relationships/hyperlink" Target="https://mailuis-my.sharepoint.com/:b:/g/personal/direcge8_uis_edu_co/EUgjjBX8bzJOg2dZYDGUtcgBca77Arqq2sPf36_2ef-xhw?e=Nb3qa5" TargetMode="External"/><Relationship Id="rId1" Type="http://schemas.openxmlformats.org/officeDocument/2006/relationships/hyperlink" Target="https://uis.edu.co/wp-content/uploads/2024/03/Informe-de-seguimiento-Programa-de-Gestion-2023-1.pdf" TargetMode="External"/><Relationship Id="rId6" Type="http://schemas.openxmlformats.org/officeDocument/2006/relationships/hyperlink" Target="https://www.uis.edu.co/intranet/calidad/documentos/SEGUIMIENTO_INSTITUCIONAL/procedimientos/PSE.09.pdf" TargetMode="External"/><Relationship Id="rId11" Type="http://schemas.openxmlformats.org/officeDocument/2006/relationships/hyperlink" Target="https://uis.edu.co/wp-content/uploads/2024/03/Informe-Estadistico-trimestre-4-2023.pdf" TargetMode="External"/><Relationship Id="rId24" Type="http://schemas.openxmlformats.org/officeDocument/2006/relationships/comments" Target="../comments5.xml"/><Relationship Id="rId5" Type="http://schemas.openxmlformats.org/officeDocument/2006/relationships/hyperlink" Target="https://uis.edu.co/wp-content/uploads/2024/02/PAAI-2024_programacion.xlsx" TargetMode="External"/><Relationship Id="rId15" Type="http://schemas.openxmlformats.org/officeDocument/2006/relationships/hyperlink" Target="https://mailuis-my.sharepoint.com/:x:/g/personal/direcge8_uis_edu_co/EQ-jyMvBRj9IueNdNdkHTA0B032kHQWVY2cR16eBnvJ_lQ?e=AEpI2F" TargetMode="External"/><Relationship Id="rId23" Type="http://schemas.openxmlformats.org/officeDocument/2006/relationships/vmlDrawing" Target="../drawings/vmlDrawing5.vml"/><Relationship Id="rId10" Type="http://schemas.openxmlformats.org/officeDocument/2006/relationships/hyperlink" Target="https://www.uis.edu.co/intranet/calidad/documentos/SEGUIMIENTO_INSTITUCIONAL/procedimientos/PSE.09.pdf" TargetMode="External"/><Relationship Id="rId19" Type="http://schemas.openxmlformats.org/officeDocument/2006/relationships/hyperlink" Target="https://uis.edu.co/wp-content/uploads/2024/02/Ejecucion-Programa-Auditorias_2023.xlsx" TargetMode="External"/><Relationship Id="rId4" Type="http://schemas.openxmlformats.org/officeDocument/2006/relationships/hyperlink" Target="https://uis.edu.co/wp-content/uploads/2024/03/Informe-Estadistico-trimestre-4-2023.pdf" TargetMode="External"/><Relationship Id="rId9" Type="http://schemas.openxmlformats.org/officeDocument/2006/relationships/hyperlink" Target="https://www.uis.edu.co/sipqrsPublico/home.seam" TargetMode="External"/><Relationship Id="rId14" Type="http://schemas.openxmlformats.org/officeDocument/2006/relationships/hyperlink" Target="https://mailuis-my.sharepoint.com/:b:/g/personal/direcge8_uis_edu_co/ETC9WzAL2sRDkeb8cz2JJk8B30WYlP6yFBPEK1dBeqCyYg?e=5s1h5A" TargetMode="External"/><Relationship Id="rId2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convocatorias.uis.edu.co/convocatorias-instructores-instituto-lenguas/"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hyperlink" Target="https://inscripciones.uis.edu.co/pregrado-bucaramanga/" TargetMode="Externa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hyperlink" Target="https://mailuis-my.sharepoint.com/:w:/g/personal/relextconvenios_uis_edu_co/EaCpWgMmr6FEouS556Hy6KUBGKeC5LwAxUVrMinzvBvELg?e=axJFVY" TargetMode="External"/><Relationship Id="rId13" Type="http://schemas.openxmlformats.org/officeDocument/2006/relationships/hyperlink" Target="https://mailuis-my.sharepoint.com/:x:/g/personal/relextconvenios_uis_edu_co/EVu6DQV2L61CtkEonhvJCq8BYLXq6AhMXH0dyuJISTWytQ?e=YU805O" TargetMode="External"/><Relationship Id="rId18" Type="http://schemas.openxmlformats.org/officeDocument/2006/relationships/vmlDrawing" Target="../drawings/vmlDrawing14.vml"/><Relationship Id="rId3" Type="http://schemas.openxmlformats.org/officeDocument/2006/relationships/hyperlink" Target="https://mailuis-my.sharepoint.com/:w:/r/personal/relextconvenios_uis_edu_co/_layouts/15/Doc.aspx?sourcedoc=%7B87326A00-AC4E-45DA-9D81-0966B003CF6F%7D&amp;file=EVIDENCIAS%20PROGRAMA%20DE%20EGRESADOS%20(4).docx&amp;action=default&amp;mobileredirect=true&amp;wdsle=0" TargetMode="External"/><Relationship Id="rId7" Type="http://schemas.openxmlformats.org/officeDocument/2006/relationships/hyperlink" Target="https://mailuis-my.sharepoint.com/:f:/g/personal/eidiomas_uis_edu_co/EmrDYNZFfYBAgRWtGy2GyXABy5OSfhP-3EcJCDSspA6bGA?e=eVgydN" TargetMode="External"/><Relationship Id="rId12" Type="http://schemas.openxmlformats.org/officeDocument/2006/relationships/hyperlink" Target="https://mailuis-my.sharepoint.com/:x:/g/personal/relextconvenios_uis_edu_co/Ee_qT856NyhEq_cMh54-a7sBiSSavjdkeVtXlYzfgvAyGg?e=TfEhPZ" TargetMode="External"/><Relationship Id="rId17" Type="http://schemas.openxmlformats.org/officeDocument/2006/relationships/drawing" Target="../drawings/drawing22.xml"/><Relationship Id="rId2" Type="http://schemas.openxmlformats.org/officeDocument/2006/relationships/hyperlink" Target="https://mailuis-my.sharepoint.com/:w:/r/personal/relextconvenios_uis_edu_co/_layouts/15/Doc.aspx?sourcedoc=%7B2F6B53F0-8C12-4083-83CC-74F8E77084F6%7D&amp;file=EVIDENCIAS%20PROGRAMA%20DE%20EGRESADOS%20(2).docx&amp;action=default&amp;mobileredirect=true&amp;wdsle=0" TargetMode="External"/><Relationship Id="rId16" Type="http://schemas.openxmlformats.org/officeDocument/2006/relationships/printerSettings" Target="../printerSettings/printerSettings18.bin"/><Relationship Id="rId1" Type="http://schemas.openxmlformats.org/officeDocument/2006/relationships/hyperlink" Target="https://mailuis-my.sharepoint.com/:w:/r/personal/relextconvenios_uis_edu_co/_layouts/15/Doc.aspx?sourcedoc=%7B8FC89127-7ABC-4075-9C4E-77DB2E6D14B8%7D&amp;file=EVIDENCIAS%20PROGRAMA%20DE%20EGRESADOS%20(1).docx&amp;action=default&amp;mobileredirect=true&amp;wdsle=0" TargetMode="External"/><Relationship Id="rId6" Type="http://schemas.openxmlformats.org/officeDocument/2006/relationships/hyperlink" Target="https://mailuis-my.sharepoint.com/:f:/g/personal/eidiomas_uis_edu_co/EoBR9bKU06FMubzCXBk2FXUBG6_VoUcHykmNQHZZ-EI-TQ?e=3g4vdd" TargetMode="External"/><Relationship Id="rId11" Type="http://schemas.openxmlformats.org/officeDocument/2006/relationships/hyperlink" Target="https://mailuis-my.sharepoint.com/:x:/g/personal/relextconvenios_uis_edu_co/EVu6DQV2L61CtkEonhvJCq8BYLXq6AhMXH0dyuJISTWytQ?e=YU805O" TargetMode="External"/><Relationship Id="rId5" Type="http://schemas.openxmlformats.org/officeDocument/2006/relationships/hyperlink" Target="https://mailuis-my.sharepoint.com/:f:/g/personal/eidiomas_uis_edu_co/Egc5_7sqy85MvP3v098GTiAB9vttv72AE3nOvd3f-etiTA?e=Oo7c7C" TargetMode="External"/><Relationship Id="rId15" Type="http://schemas.openxmlformats.org/officeDocument/2006/relationships/hyperlink" Target="https://mailuis-my.sharepoint.com/:b:/g/personal/relextconvenios_uis_edu_co/ERTObUtb_X1Mjt4DzmumO1IBJEYmepCBFncr2lbMyXZ9Ow?e=3BcmTY" TargetMode="External"/><Relationship Id="rId10" Type="http://schemas.openxmlformats.org/officeDocument/2006/relationships/hyperlink" Target="https://mailuis-my.sharepoint.com/:x:/g/personal/relextconvenios_uis_edu_co/EVu6DQV2L61CtkEonhvJCq8BYLXq6AhMXH0dyuJISTWytQ?e=YU805O" TargetMode="External"/><Relationship Id="rId19" Type="http://schemas.openxmlformats.org/officeDocument/2006/relationships/comments" Target="../comments14.xml"/><Relationship Id="rId4" Type="http://schemas.openxmlformats.org/officeDocument/2006/relationships/hyperlink" Target="https://mailuis-my.sharepoint.com/:x:/g/personal/eidiomas_uis_edu_co/ETf40AFZiNhIuWD_u8ndBGAB-kf1rWnboR6I9IgyMKtgww?e=CK4mrI" TargetMode="External"/><Relationship Id="rId9" Type="http://schemas.openxmlformats.org/officeDocument/2006/relationships/hyperlink" Target="https://mailuis-my.sharepoint.com/:w:/g/personal/relextconvenios_uis_edu_co/EaCpWgMmr6FEouS556Hy6KUBGKeC5LwAxUVrMinzvBvELg?e=axJFVY" TargetMode="External"/><Relationship Id="rId14" Type="http://schemas.openxmlformats.org/officeDocument/2006/relationships/hyperlink" Target="https://mailuis-my.sharepoint.com/:f:/g/personal/movilidad_uis_edu_co/EmQOC_Tl93FMqnohCyjLnJMB--0Cdbc_Ub4tD1u8kRNWPg?e=cN1JQ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mailuis-my.sharepoint.com/:f:/g/personal/vtorresa_uis_edu_co/EkrL4CzQODpDox2y8HkkH_wBGtwSP3ekvxeKLzWI3djDfA?e=xUkBXa" TargetMode="External"/><Relationship Id="rId13" Type="http://schemas.openxmlformats.org/officeDocument/2006/relationships/hyperlink" Target="https://mailuis-my.sharepoint.com/:f:/g/personal/vtorresa_uis_edu_co/EmFa710mEm5NnQpRFnkq5nABcE4MCgLeXMMlyEQGnfpxXg?e=Ta44Om" TargetMode="External"/><Relationship Id="rId3" Type="http://schemas.openxmlformats.org/officeDocument/2006/relationships/hyperlink" Target="https://uis.edu.co/wp-content/uploads/2021/10/reglamentoBiblioteca.pdf" TargetMode="External"/><Relationship Id="rId7" Type="http://schemas.openxmlformats.org/officeDocument/2006/relationships/hyperlink" Target="https://mailuis-my.sharepoint.com/:f:/g/personal/direcge8_uis_edu_co/Ehc0zpEvR-RDlGNnacG9CaUBpxRNTmM2zNgzAEq41hkaHg?e=g7besPhttps://%20%20noesis.uis.edu.co/communities/61d43c97-381f-4418-889f-b2a85d743d40" TargetMode="External"/><Relationship Id="rId12" Type="http://schemas.openxmlformats.org/officeDocument/2006/relationships/hyperlink" Target="https://www.suin-juriscol.gov.co/legislacion/covid.html" TargetMode="External"/><Relationship Id="rId17" Type="http://schemas.openxmlformats.org/officeDocument/2006/relationships/comments" Target="../comments15.xml"/><Relationship Id="rId2" Type="http://schemas.openxmlformats.org/officeDocument/2006/relationships/hyperlink" Target="https://mailuis-my.sharepoint.com/:f:/g/personal/vtorresa_uis_edu_co/EtDWK7oxikNFi9T_1P5f8_oB7TyPQFjM1YcHXD7fIS3r8g?e=94ofO9" TargetMode="External"/><Relationship Id="rId16" Type="http://schemas.openxmlformats.org/officeDocument/2006/relationships/vmlDrawing" Target="../drawings/vmlDrawing15.vml"/><Relationship Id="rId1" Type="http://schemas.openxmlformats.org/officeDocument/2006/relationships/hyperlink" Target="https://www.uis.edu.co/intranet/calidad/documentos/BIBLIOTECA/PROCEDIMIENTOS/PBI.02.pdf" TargetMode="External"/><Relationship Id="rId6" Type="http://schemas.openxmlformats.org/officeDocument/2006/relationships/hyperlink" Target="http://documentosdw.uis.edu.co/docuis/ConsultasSecretariaGeneral/Resultados.aspx" TargetMode="External"/><Relationship Id="rId11" Type="http://schemas.openxmlformats.org/officeDocument/2006/relationships/hyperlink" Target="https://www.uis.edu.co/intranet/calidad/documentos/BIBLIOTECA/PROCEDIMIENTOS/PBI.10.pdf" TargetMode="External"/><Relationship Id="rId5" Type="http://schemas.openxmlformats.org/officeDocument/2006/relationships/hyperlink" Target="https://repository.ifla.org/bitstream/123456789/1317/1/ipi6-es.pdf" TargetMode="External"/><Relationship Id="rId15" Type="http://schemas.openxmlformats.org/officeDocument/2006/relationships/drawing" Target="../drawings/drawing23.xml"/><Relationship Id="rId10" Type="http://schemas.openxmlformats.org/officeDocument/2006/relationships/hyperlink" Target="https://www.uis.edu.co/intranet/calidad/documentos/BIBLIOTECA/PROCEDIMIENTOS/PBI.09.pdf" TargetMode="External"/><Relationship Id="rId4" Type="http://schemas.openxmlformats.org/officeDocument/2006/relationships/hyperlink" Target="https://www.uis.edu.co/intranet/documentos/rrhh/manualFuncionesProfesionales.pdf" TargetMode="External"/><Relationship Id="rId9" Type="http://schemas.openxmlformats.org/officeDocument/2006/relationships/hyperlink" Target="https://mailuis-my.sharepoint.com/:v:/g/personal/vtorresa_uis_edu_co/EaqeRHGppL1GqXygSEduZj8BlFZwVNS1lvIdHWYwNhO7Xw?nav=eyJyZWZlcnJhbEluZm8iOnsicmVmZXJyYWxBcHAiOiJPbmVEcml2ZUZvckJ1c2luZXNzIiwicmVmZXJyYWxBcHBQbGF0Zm9ybSI6IldlYiIsInJlZmVycmFsTW9kZSI6InZpZXciLCJyZWZlcnJhbFZpZXciOiJNeUZpbGVzTGlua0NvcHkifX0&amp;e=MwaDnp" TargetMode="External"/><Relationship Id="rId14" Type="http://schemas.openxmlformats.org/officeDocument/2006/relationships/hyperlink" Target="https://mailuis-my.sharepoint.com/:f:/r/personal/direcge8_uis_edu_co/Documents/01SegRIESGOS2024/Biblioteca/Evidencias%20de%20acciones/P%C3%A9rdida%20del%20material%20bibliogr%C3%A1fico/BARRANCABERMEJA?csf=1&amp;web=1&amp;e=ioa7Nc"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hyperlink" Target="https://mailuis-my.sharepoint.com/:b:/g/personal/direcge8_uis_edu_co/Ebm01-1ICWdNkMVi0iZlDMEBCTvkAzrzutkj1fRlvPlE4g?e=qefpdM" TargetMode="External"/><Relationship Id="rId7" Type="http://schemas.openxmlformats.org/officeDocument/2006/relationships/drawing" Target="../drawings/drawing26.xml"/><Relationship Id="rId2" Type="http://schemas.openxmlformats.org/officeDocument/2006/relationships/hyperlink" Target="https://mailuis-my.sharepoint.com/:w:/g/personal/direcge8_uis_edu_co/EZmXYpLiJ_tJgMqoWu9qUf4BQRbSsbuQBi5C5QwX-TTR9Q?e=xTQE75" TargetMode="External"/><Relationship Id="rId1" Type="http://schemas.openxmlformats.org/officeDocument/2006/relationships/hyperlink" Target="https://mailuis-my.sharepoint.com/:f:/g/personal/direcge8_uis_edu_co/EjsOn_qAvlhMmZ-dy9jhowQB76J_VLHNQ3RNe2UkYY8Zhg?e=zwHz3O" TargetMode="External"/><Relationship Id="rId6" Type="http://schemas.openxmlformats.org/officeDocument/2006/relationships/hyperlink" Target="https://mailuis-my.sharepoint.com/:b:/g/personal/direcge8_uis_edu_co/EXDZYrRWTJdPrJaKeHF7qbwBgaxydwyWOU2BL6mtymegAA?e=lxBbLA" TargetMode="External"/><Relationship Id="rId5" Type="http://schemas.openxmlformats.org/officeDocument/2006/relationships/hyperlink" Target="https://mailuis-my.sharepoint.com/:b:/g/personal/direcge8_uis_edu_co/EXDZYrRWTJdPrJaKeHF7qbwBgaxydwyWOU2BL6mtymegAA?e=lxBbLA" TargetMode="External"/><Relationship Id="rId4" Type="http://schemas.openxmlformats.org/officeDocument/2006/relationships/hyperlink" Target="https://mailuis-my.sharepoint.com/:b:/g/personal/direcge8_uis_edu_co/EYGCi8HdBT5OobRskIBTTYkBEZ_PM_eXkc67ZallpagYPg?e=8yQfhB" TargetMode="External"/><Relationship Id="rId9" Type="http://schemas.openxmlformats.org/officeDocument/2006/relationships/comments" Target="../comments1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7.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20.xml"/><Relationship Id="rId3" Type="http://schemas.openxmlformats.org/officeDocument/2006/relationships/hyperlink" Target="https://mailuis-my.sharepoint.com/:f:/g/personal/direcge8_uis_edu_co/Eq5TdCTC-e1Mo34-Wysy1RIBVhgtduyzxA9kPBERPrsqwg?e=c9ICzi" TargetMode="External"/><Relationship Id="rId7" Type="http://schemas.openxmlformats.org/officeDocument/2006/relationships/vmlDrawing" Target="../drawings/vmlDrawing20.vml"/><Relationship Id="rId2" Type="http://schemas.openxmlformats.org/officeDocument/2006/relationships/hyperlink" Target="https://mailuis-my.sharepoint.com/:f:/g/personal/direcge8_uis_edu_co/Es9c_j_z2klHjPvHPO6btQ8Bq1C5ugOHIb6u1KRqy_esuA?e=ttPWGG" TargetMode="External"/><Relationship Id="rId1" Type="http://schemas.openxmlformats.org/officeDocument/2006/relationships/hyperlink" Target="https://mailuis-my.sharepoint.com/:w:/g/personal/direcge8_uis_edu_co/EYy9huyuocZLqd9A4RVhjAgB4a8a83UtzSyp7h-GPZh4kA?e=Ezmh0t" TargetMode="External"/><Relationship Id="rId6" Type="http://schemas.openxmlformats.org/officeDocument/2006/relationships/drawing" Target="../drawings/drawing28.xml"/><Relationship Id="rId5" Type="http://schemas.openxmlformats.org/officeDocument/2006/relationships/printerSettings" Target="../printerSettings/printerSettings21.bin"/><Relationship Id="rId4" Type="http://schemas.openxmlformats.org/officeDocument/2006/relationships/hyperlink" Target="https://mailuis-my.sharepoint.com/:f:/g/personal/direcge8_uis_edu_co/EukHZv5qsqtKkAnKKo_mMJEBwiDEVnw9NnlIHvHqzO0aSg?e=11BkTb" TargetMode="External"/></Relationships>
</file>

<file path=xl/worksheets/_rels/sheet29.xml.rels><?xml version="1.0" encoding="UTF-8" standalone="yes"?>
<Relationships xmlns="http://schemas.openxmlformats.org/package/2006/relationships"><Relationship Id="rId8" Type="http://schemas.openxmlformats.org/officeDocument/2006/relationships/comments" Target="../comments21.xml"/><Relationship Id="rId3" Type="http://schemas.openxmlformats.org/officeDocument/2006/relationships/hyperlink" Target="https://www.uis.edu.co/intranet/calidad/documentos/RECURSOS%20FISICOS/GUIAS/GRF.18.pdf" TargetMode="External"/><Relationship Id="rId7" Type="http://schemas.openxmlformats.org/officeDocument/2006/relationships/vmlDrawing" Target="../drawings/vmlDrawing21.vml"/><Relationship Id="rId2" Type="http://schemas.openxmlformats.org/officeDocument/2006/relationships/hyperlink" Target="https://www.uis.edu.co/intranet/calidad/documentos/RECURSOS%20FISICOS/MANUALES/MRF.08.pdf" TargetMode="External"/><Relationship Id="rId1" Type="http://schemas.openxmlformats.org/officeDocument/2006/relationships/hyperlink" Target="https://www.uis.edu.co/intranet/calidad/documentos/RECURSOS%20FISICOS/MANUALES/MRF.09.pdf" TargetMode="External"/><Relationship Id="rId6" Type="http://schemas.openxmlformats.org/officeDocument/2006/relationships/drawing" Target="../drawings/drawing29.xml"/><Relationship Id="rId5" Type="http://schemas.openxmlformats.org/officeDocument/2006/relationships/printerSettings" Target="../printerSettings/printerSettings22.bin"/><Relationship Id="rId4" Type="http://schemas.openxmlformats.org/officeDocument/2006/relationships/hyperlink" Target="https://www.uis.edu.co/intranet/calidad/documentos/RECURSOS%20FISICOS/GUIAS/GRF.17.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uis.edu.co/intranet/calidad/mapa.html"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33.xml.rels><?xml version="1.0" encoding="UTF-8" standalone="yes"?>
<Relationships xmlns="http://schemas.openxmlformats.org/package/2006/relationships"><Relationship Id="rId3" Type="http://schemas.openxmlformats.org/officeDocument/2006/relationships/hyperlink" Target="https://uis.edu.co/wp-content/uploads/2022/11/CRONOGRAMA-TRANSFERENCIA-DOCUMENTAL-PRIMARIA.pdf" TargetMode="External"/><Relationship Id="rId7" Type="http://schemas.openxmlformats.org/officeDocument/2006/relationships/comments" Target="../comments25.xml"/><Relationship Id="rId2" Type="http://schemas.openxmlformats.org/officeDocument/2006/relationships/hyperlink" Target="https://uis.edu.co/uis-gestion-documental-es/" TargetMode="External"/><Relationship Id="rId1" Type="http://schemas.openxmlformats.org/officeDocument/2006/relationships/hyperlink" Target="https://www.uis.edu.co/intranet/calidad/documentos/gestion_documental/instructivos/IGD.01.pdf" TargetMode="External"/><Relationship Id="rId6" Type="http://schemas.openxmlformats.org/officeDocument/2006/relationships/vmlDrawing" Target="../drawings/vmlDrawing25.vml"/><Relationship Id="rId5" Type="http://schemas.openxmlformats.org/officeDocument/2006/relationships/drawing" Target="../drawings/drawing32.xml"/><Relationship Id="rId4"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https://mailuis-my.sharepoint.com/:x:/r/personal/divmnt2_uis_edu_co/_layouts/15/Doc.aspx?sourcedoc=%7BCF2935B2-6C25-4778-AA39-44C88D33CF8D%7D&amp;file=CRITICIDAD%20DMT%201.xlsx&amp;action=default&amp;mobileredirect=true" TargetMode="External"/><Relationship Id="rId7" Type="http://schemas.openxmlformats.org/officeDocument/2006/relationships/drawing" Target="../drawings/drawing33.xml"/><Relationship Id="rId2" Type="http://schemas.openxmlformats.org/officeDocument/2006/relationships/hyperlink" Target="https://mailuis-my.sharepoint.com/:x:/r/personal/sgc_uis_edu_co/_layouts/15/Doc.aspx?sourcedoc=%7B2CAB35F2-B970-4CB8-A42D-4990EF601419%7D&amp;file=001_20240404_Informe_Desempe%C3%B1o_T1.xlsx&amp;action=default&amp;mobileredirect=true" TargetMode="External"/><Relationship Id="rId1" Type="http://schemas.openxmlformats.org/officeDocument/2006/relationships/hyperlink" Target="https://mailuis-my.sharepoint.com/personal/divmnt1_uis_edu_co/_layouts/15/onedrive.aspx?id=%2Fpersonal%2Fdivmnt1%5Fuis%5Fedu%5Fco%2FDocuments%2F3150%5FC09%5FCONTRATOS%5F2024%2F3150%5FC09%2E11%5FORDEN%5FPRESTACION%5FSERVICIOS%2F2024001109%5F7063%5FNexus%2F0020%5F20240507%5FEvaluacion%5FProveedor%2Epdf%2Epdf&amp;parent=%2Fpersonal%2Fdivmnt1%5Fuis%5Fedu%5Fco%2FDocuments%2F3150%5FC09%5FCONTRATOS%5F2024%2F3150%5FC09%2E11%5FORDEN%5FPRESTACION%5FSERVICIOS%2F2024001109%5F7063%5FNexus" TargetMode="External"/><Relationship Id="rId6" Type="http://schemas.openxmlformats.org/officeDocument/2006/relationships/printerSettings" Target="../printerSettings/printerSettings27.bin"/><Relationship Id="rId5" Type="http://schemas.openxmlformats.org/officeDocument/2006/relationships/hyperlink" Target="https://mailuis-my.sharepoint.com/:x:/r/personal/divmnt2_uis_edu_co/_layouts/15/Doc.aspx?sourcedoc=%7B2F96A71F-216D-4827-8A94-5BC7D13B4653%7D&amp;file=Conceptos%20de%20UsuariosSIMAT2024.xlsx&amp;action=default&amp;mobileredirect=true" TargetMode="External"/><Relationship Id="rId4" Type="http://schemas.openxmlformats.org/officeDocument/2006/relationships/hyperlink" Target="https://mailuis-my.sharepoint.com/personal/divmnt2_uis_edu_co/_layouts/15/onedrive.aspx?FolderCTID=0x01200029B87AEA73732A4E8706F3219629AF5B&amp;id=%2Fpersonal%2Fdivmnt2%5Fuis%5Fedu%5Fco%2FDocuments%2FDocumentos%2FWENDY%20INFORMACION%2FINFORME%20DE%20MANTENIMIENTOS%20PROGRAMADOS%20Y%20REALIZADOS%20EN%20LAS%20SEDES%20Y%20UAA%20EN%20LA%20UNIVERSIDAD%20INDUSTRIAL%20DE%20SANTANDER%2Epdf&amp;parent=%2Fpersonal%2Fdivmnt2%5Fuis%5Fedu%5Fco%2FDocuments%2FDocumentos%2FWENDY%20INFORMACION" TargetMode="External"/><Relationship Id="rId9"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8" Type="http://schemas.openxmlformats.org/officeDocument/2006/relationships/comments" Target="../comments28.xml"/><Relationship Id="rId3" Type="http://schemas.openxmlformats.org/officeDocument/2006/relationships/hyperlink" Target="https://mailuis-my.sharepoint.com/personal/direcge8_uis_edu_co/_layouts/15/onedrive.aspx?ct=1718922272988&amp;or=OWA%2DNT%2DMail&amp;cid=8b5b5647%2D0f20%2D5f19%2D3b1f%2De55bea7289d5&amp;ga=1&amp;id=%2Fpersonal%2Fdirecge8%5Fuis%5Fedu%5Fco%2FDocuments%2F01SegRIESGOS2024%2FSede%20Socorro%2FCultural&amp;sortField=LinkFilename&amp;isAscending=true" TargetMode="External"/><Relationship Id="rId7" Type="http://schemas.openxmlformats.org/officeDocument/2006/relationships/vmlDrawing" Target="../drawings/vmlDrawing28.vml"/><Relationship Id="rId2" Type="http://schemas.openxmlformats.org/officeDocument/2006/relationships/hyperlink" Target="https://mailuis-my.sharepoint.com/personal/direcge8_uis_edu_co/_layouts/15/onedrive.aspx?ct=1718922272988&amp;or=OWA%2DNT%2DMail&amp;cid=8b5b5647%2D0f20%2D5f19%2D3b1f%2De55bea7289d5&amp;ga=1&amp;id=%2Fpersonal%2Fdirecge8%5Fuis%5Fedu%5Fco%2FDocuments%2F01SegRIESGOS2024%2FSede%20Socorro%2FCultural&amp;sortField=LinkFilename&amp;isAscending=true" TargetMode="External"/><Relationship Id="rId1" Type="http://schemas.openxmlformats.org/officeDocument/2006/relationships/hyperlink" Target="https://mailuis-my.sharepoint.com/personal/direcge8_uis_edu_co/_layouts/15/onedrive.aspx?ct=1718922272988&amp;or=OWA%2DNT%2DMail&amp;cid=8b5b5647%2D0f20%2D5f19%2D3b1f%2De55bea7289d5&amp;ga=1&amp;id=%2Fpersonal%2Fdirecge8%5Fuis%5Fedu%5Fco%2FDocuments%2F01SegRIESGOS2024%2FSede%20Socorro%2FCultural&amp;sortField=LinkFilename&amp;isAscending=true" TargetMode="External"/><Relationship Id="rId6" Type="http://schemas.openxmlformats.org/officeDocument/2006/relationships/drawing" Target="../drawings/drawing35.xml"/><Relationship Id="rId5" Type="http://schemas.openxmlformats.org/officeDocument/2006/relationships/hyperlink" Target="https://mailuis-my.sharepoint.com/personal/direcge8_uis_edu_co/_layouts/15/onedrive.aspx?ct=1718922272988&amp;or=OWA%2DNT%2DMail&amp;cid=8b5b5647%2D0f20%2D5f19%2D3b1f%2De55bea7289d5&amp;ga=1&amp;id=%2Fpersonal%2Fdirecge8%5Fuis%5Fedu%5Fco%2FDocuments%2F01SegRIESGOS2024%2FSede%20Socorro%2FCultural&amp;sortField=LinkFilename&amp;isAscending=true" TargetMode="External"/><Relationship Id="rId4" Type="http://schemas.openxmlformats.org/officeDocument/2006/relationships/hyperlink" Target="https://mailuis-my.sharepoint.com/personal/direcge8_uis_edu_co/_layouts/15/onedrive.aspx?ct=1718922272988&amp;or=OWA%2DNT%2DMail&amp;cid=8b5b5647%2D0f20%2D5f19%2D3b1f%2De55bea7289d5&amp;ga=1&amp;id=%2Fpersonal%2Fdirecge8%5Fuis%5Fedu%5Fco%2FDocuments%2F01SegRIESGOS2024%2FSede%20Socorro%2FCultural&amp;sortField=LinkFilename&amp;isAscending=tru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hyperlink" Target="https://www.facebook.com/UISbarrancabermeja/photos_by" TargetMode="External"/><Relationship Id="rId7" Type="http://schemas.openxmlformats.org/officeDocument/2006/relationships/comments" Target="../comments31.xml"/><Relationship Id="rId2" Type="http://schemas.openxmlformats.org/officeDocument/2006/relationships/hyperlink" Target="https://mailuis-my.sharepoint.com/:x:/r/personal/comunicaciones_bca_uis_edu_co/_layouts/15/Doc.aspx?sourcedoc=%7BA0F98BC4-BCA4-4482-9A15-FE8B6690AE3A%7D&amp;file=Programador%20de%20actividades%20y%20acciones_comunicaciones.xlsx&amp;action=default&amp;mobileredirect=true&amp;wdsle=0" TargetMode="External"/><Relationship Id="rId1" Type="http://schemas.openxmlformats.org/officeDocument/2006/relationships/hyperlink" Target="https://mailuis-my.sharepoint.com/:f:/g/personal/direcge8_uis_edu_co/EjyR85Nvz1JEnkhm2eHbqnEBJVQ_RhyuCJOmW0lxb9T7Sg?e=j9LXUc" TargetMode="External"/><Relationship Id="rId6" Type="http://schemas.openxmlformats.org/officeDocument/2006/relationships/vmlDrawing" Target="../drawings/vmlDrawing31.vml"/><Relationship Id="rId5" Type="http://schemas.openxmlformats.org/officeDocument/2006/relationships/drawing" Target="../drawings/drawing38.xml"/><Relationship Id="rId4" Type="http://schemas.openxmlformats.org/officeDocument/2006/relationships/hyperlink" Target="https://mailuis-my.sharepoint.com/:f:/g/personal/direcge8_uis_edu_co/EnYkwwbVbGpMppBL5gx_p9wBkMGFy3lBcOokUATQweFvuw?e=UcVdH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uis.edu.co/intranet/calidad/mapa_riesgos.html" TargetMode="External"/><Relationship Id="rId13" Type="http://schemas.openxmlformats.org/officeDocument/2006/relationships/hyperlink" Target="https://uis.edu.co/wp-content/uploads/2022/04/proyectoInstitucional.pdf" TargetMode="External"/><Relationship Id="rId18" Type="http://schemas.openxmlformats.org/officeDocument/2006/relationships/hyperlink" Target="https://www.uis.edu.co/intranet/calidad/documentos/SEGUIMIENTO_INSTITUCIONAL/manuales/MSE.01.pdf" TargetMode="External"/><Relationship Id="rId3" Type="http://schemas.openxmlformats.org/officeDocument/2006/relationships/hyperlink" Target="https://www.uis.edu.co/intranet/calidad/documentos/SEGUIMIENTO_INSTITUCIONAL/manuales/MSE.01.pdf" TargetMode="External"/><Relationship Id="rId21" Type="http://schemas.openxmlformats.org/officeDocument/2006/relationships/vmlDrawing" Target="../drawings/vmlDrawing2.vml"/><Relationship Id="rId7" Type="http://schemas.openxmlformats.org/officeDocument/2006/relationships/hyperlink" Target="https://www.uis.edu.co/intranet/calidad/mapa_riesgos.htmlEn%20proceso%20de%20actualizaci&#243;%20en%20la%20nueva%20metodologia%20de%20riesgos" TargetMode="External"/><Relationship Id="rId12" Type="http://schemas.openxmlformats.org/officeDocument/2006/relationships/hyperlink" Target="https://uis.edu.co/wp-content/uploads/2022/04/proyectoInstitucional.pdf" TargetMode="External"/><Relationship Id="rId17" Type="http://schemas.openxmlformats.org/officeDocument/2006/relationships/hyperlink" Target="https://www.uis.edu.co/intranet/calidad/documentos/SEGUIMIENTO_INSTITUCIONAL/manuales/MSE.01.pdf" TargetMode="External"/><Relationship Id="rId2" Type="http://schemas.openxmlformats.org/officeDocument/2006/relationships/hyperlink" Target="https://uis.edu.co/uis-control-gestion-administracion-riesgos-es/" TargetMode="External"/><Relationship Id="rId16" Type="http://schemas.openxmlformats.org/officeDocument/2006/relationships/hyperlink" Target="https://uis.edu.co/uis-control-gestion-administracion-riesgos-es/" TargetMode="External"/><Relationship Id="rId20" Type="http://schemas.openxmlformats.org/officeDocument/2006/relationships/drawing" Target="../drawings/drawing8.xml"/><Relationship Id="rId1" Type="http://schemas.openxmlformats.org/officeDocument/2006/relationships/hyperlink" Target="https://uis.edu.co/uis-control-gestion-administracion-riesgos-es/" TargetMode="External"/><Relationship Id="rId6" Type="http://schemas.openxmlformats.org/officeDocument/2006/relationships/hyperlink" Target="https://uis.edu.co/uis-control-gestion-administracion-riesgos-es/" TargetMode="External"/><Relationship Id="rId11" Type="http://schemas.openxmlformats.org/officeDocument/2006/relationships/hyperlink" Target="https://www.uis.edu.co/intranet/calidad/documentos/direccion%20institucional/Anexos/Anexo4.xlsx" TargetMode="External"/><Relationship Id="rId5" Type="http://schemas.openxmlformats.org/officeDocument/2006/relationships/hyperlink" Target="https://uis.edu.co/uis-control-gestion-administracion-riesgos-es/" TargetMode="External"/><Relationship Id="rId15" Type="http://schemas.openxmlformats.org/officeDocument/2006/relationships/hyperlink" Target="https://www.uis.edu.co/intranet/calidad/documentos/SEGUIMIENTO_INSTITUCIONAL/manuales/MSE.01.pdfEn%20proceso%20de%20actualizaci&#243;n%20con%20nueva%20metodolog&#237;a%20de%20riesgos" TargetMode="External"/><Relationship Id="rId10" Type="http://schemas.openxmlformats.org/officeDocument/2006/relationships/hyperlink" Target="https://www.uis.edu.co/intranet/calidad/documentos/direccion%20institucional/Anexos/Anexo7.xlsx" TargetMode="External"/><Relationship Id="rId19" Type="http://schemas.openxmlformats.org/officeDocument/2006/relationships/printerSettings" Target="../printerSettings/printerSettings7.bin"/><Relationship Id="rId4" Type="http://schemas.openxmlformats.org/officeDocument/2006/relationships/hyperlink" Target="https://www.uis.edu.co/intranet/calidad/documentos/direccion%20institucional/Anexos/Anexo3.xlsx" TargetMode="External"/><Relationship Id="rId9" Type="http://schemas.openxmlformats.org/officeDocument/2006/relationships/hyperlink" Target="https://www.uis.edu.co/intranet/calidad/mapa.html" TargetMode="External"/><Relationship Id="rId14" Type="http://schemas.openxmlformats.org/officeDocument/2006/relationships/hyperlink" Target="https://uis.edu.co/wp-content/uploads/2022/04/11.-OBJETIVOS-ESTRATEGICOS-04.jpg" TargetMode="External"/><Relationship Id="rId22"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uis.edu.co/intranet/calidad/documentos/direccion%20institucional/Anexos/Anexo1.xlsx" TargetMode="External"/><Relationship Id="rId13" Type="http://schemas.openxmlformats.org/officeDocument/2006/relationships/drawing" Target="../drawings/drawing9.xml"/><Relationship Id="rId3" Type="http://schemas.openxmlformats.org/officeDocument/2006/relationships/hyperlink" Target="https://bit.ly/3jGikNu" TargetMode="External"/><Relationship Id="rId7" Type="http://schemas.openxmlformats.org/officeDocument/2006/relationships/hyperlink" Target="https://www.uis.edu.co/intranet/calidad/documentos/SEGUIMIENTO_INSTITUCIONAL/manuales/MSE.01.pdf" TargetMode="External"/><Relationship Id="rId12" Type="http://schemas.openxmlformats.org/officeDocument/2006/relationships/printerSettings" Target="../printerSettings/printerSettings8.bin"/><Relationship Id="rId2" Type="http://schemas.openxmlformats.org/officeDocument/2006/relationships/hyperlink" Target="https://bit.ly/3lQf0Cg" TargetMode="External"/><Relationship Id="rId1" Type="http://schemas.openxmlformats.org/officeDocument/2006/relationships/hyperlink" Target="https://bit.ly/3yEoqEl" TargetMode="External"/><Relationship Id="rId6" Type="http://schemas.openxmlformats.org/officeDocument/2006/relationships/hyperlink" Target="https://uis.edu.co/uis-control-gestion-administracion-riesgos-es/" TargetMode="External"/><Relationship Id="rId11" Type="http://schemas.openxmlformats.org/officeDocument/2006/relationships/hyperlink" Target="https://uis.edu.co/uis-control-gestion-administracion-riesgos-es/" TargetMode="External"/><Relationship Id="rId5" Type="http://schemas.openxmlformats.org/officeDocument/2006/relationships/hyperlink" Target="https://bit.ly/3Ww8M9g" TargetMode="External"/><Relationship Id="rId10" Type="http://schemas.openxmlformats.org/officeDocument/2006/relationships/hyperlink" Target="https://uis.edu.co/uis-control-gestion-administracion-riesgos-es/" TargetMode="External"/><Relationship Id="rId4" Type="http://schemas.openxmlformats.org/officeDocument/2006/relationships/hyperlink" Target="https://bit.ly/3HsEjEV" TargetMode="External"/><Relationship Id="rId9" Type="http://schemas.openxmlformats.org/officeDocument/2006/relationships/hyperlink" Target="https://www.uis.edu.co/intranet/calidad/mapa_riesgo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E55"/>
  <sheetViews>
    <sheetView showGridLines="0" topLeftCell="A26" zoomScaleNormal="100" workbookViewId="0"/>
  </sheetViews>
  <sheetFormatPr baseColWidth="10" defaultColWidth="11.42578125" defaultRowHeight="15"/>
  <cols>
    <col min="1" max="1" width="3.7109375" style="5" customWidth="1"/>
    <col min="2" max="2" width="2.7109375" style="102" bestFit="1" customWidth="1"/>
    <col min="3" max="3" width="4.7109375" style="5" customWidth="1"/>
    <col min="4" max="4" width="107.85546875" style="5" customWidth="1"/>
    <col min="5" max="5" width="2" style="5" customWidth="1"/>
    <col min="6" max="16384" width="11.42578125" style="5"/>
  </cols>
  <sheetData>
    <row r="1" spans="1:5" ht="49.5" customHeight="1">
      <c r="A1" s="6"/>
      <c r="B1" s="1228" t="s">
        <v>0</v>
      </c>
      <c r="C1" s="1228"/>
      <c r="D1" s="1229"/>
      <c r="E1" s="6"/>
    </row>
    <row r="2" spans="1:5" ht="25.5" customHeight="1">
      <c r="A2" s="6"/>
      <c r="B2" s="1226" t="s">
        <v>1</v>
      </c>
      <c r="C2" s="1226"/>
      <c r="D2" s="1227"/>
      <c r="E2" s="6"/>
    </row>
    <row r="3" spans="1:5" ht="6" customHeight="1">
      <c r="A3" s="6"/>
      <c r="B3" s="9"/>
      <c r="C3" s="1"/>
      <c r="D3" s="1"/>
      <c r="E3" s="6"/>
    </row>
    <row r="4" spans="1:5">
      <c r="A4" s="6"/>
      <c r="B4" s="9"/>
      <c r="C4" s="1"/>
      <c r="D4" s="1"/>
      <c r="E4" s="6"/>
    </row>
    <row r="5" spans="1:5">
      <c r="A5" s="6"/>
      <c r="B5" s="9"/>
      <c r="C5" s="1"/>
      <c r="D5" s="1"/>
      <c r="E5" s="6"/>
    </row>
    <row r="6" spans="1:5">
      <c r="A6" s="6"/>
      <c r="B6" s="9"/>
      <c r="C6" s="1"/>
      <c r="D6" s="1"/>
      <c r="E6" s="6"/>
    </row>
    <row r="7" spans="1:5">
      <c r="A7" s="6"/>
      <c r="B7" s="9"/>
      <c r="C7" s="1"/>
      <c r="D7" s="1"/>
      <c r="E7" s="6"/>
    </row>
    <row r="8" spans="1:5">
      <c r="A8" s="6"/>
      <c r="B8" s="9"/>
      <c r="C8" s="1"/>
      <c r="D8" s="1"/>
      <c r="E8" s="6"/>
    </row>
    <row r="9" spans="1:5">
      <c r="A9" s="6"/>
      <c r="B9" s="9"/>
      <c r="C9" s="1"/>
      <c r="D9" s="1"/>
      <c r="E9" s="6"/>
    </row>
    <row r="10" spans="1:5">
      <c r="A10" s="6"/>
      <c r="B10" s="9"/>
      <c r="C10" s="1"/>
      <c r="D10" s="1"/>
      <c r="E10" s="6"/>
    </row>
    <row r="11" spans="1:5">
      <c r="A11" s="6"/>
      <c r="B11" s="9"/>
      <c r="C11" s="1"/>
      <c r="D11" s="1"/>
      <c r="E11" s="6"/>
    </row>
    <row r="12" spans="1:5">
      <c r="A12" s="6"/>
      <c r="B12" s="1225" t="s">
        <v>2</v>
      </c>
      <c r="C12" s="1225"/>
      <c r="D12" s="1225"/>
      <c r="E12" s="6"/>
    </row>
    <row r="13" spans="1:5" ht="7.5" customHeight="1">
      <c r="A13" s="6"/>
      <c r="B13" s="24"/>
      <c r="C13" s="24"/>
      <c r="D13" s="24"/>
      <c r="E13" s="6"/>
    </row>
    <row r="14" spans="1:5">
      <c r="A14" s="6"/>
      <c r="B14" s="9">
        <v>1</v>
      </c>
      <c r="C14" s="1231" t="s">
        <v>3</v>
      </c>
      <c r="D14" s="1231"/>
      <c r="E14" s="6"/>
    </row>
    <row r="15" spans="1:5" ht="6.75" customHeight="1">
      <c r="A15" s="6"/>
      <c r="B15" s="9"/>
      <c r="C15" s="165"/>
      <c r="D15" s="165"/>
      <c r="E15" s="6"/>
    </row>
    <row r="16" spans="1:5">
      <c r="A16" s="6"/>
      <c r="B16" s="9">
        <v>2</v>
      </c>
      <c r="C16" s="1231" t="s">
        <v>4</v>
      </c>
      <c r="D16" s="1231"/>
      <c r="E16" s="6"/>
    </row>
    <row r="17" spans="1:5" ht="6.75" customHeight="1">
      <c r="A17" s="6"/>
      <c r="B17" s="9"/>
      <c r="C17" s="165"/>
      <c r="D17" s="165"/>
      <c r="E17" s="6"/>
    </row>
    <row r="18" spans="1:5">
      <c r="A18" s="6"/>
      <c r="B18" s="9">
        <v>3</v>
      </c>
      <c r="C18" s="1230" t="s">
        <v>5</v>
      </c>
      <c r="D18" s="1230"/>
      <c r="E18" s="6"/>
    </row>
    <row r="19" spans="1:5">
      <c r="A19" s="6"/>
      <c r="B19" s="9"/>
      <c r="C19" s="165">
        <v>3.1</v>
      </c>
      <c r="D19" s="332" t="s">
        <v>6</v>
      </c>
      <c r="E19" s="6"/>
    </row>
    <row r="20" spans="1:5">
      <c r="A20" s="6"/>
      <c r="B20" s="9"/>
      <c r="C20" s="165">
        <v>3.2</v>
      </c>
      <c r="D20" s="332" t="s">
        <v>7</v>
      </c>
      <c r="E20" s="6"/>
    </row>
    <row r="21" spans="1:5">
      <c r="A21" s="6"/>
      <c r="B21" s="9"/>
      <c r="C21" s="165">
        <v>3.3</v>
      </c>
      <c r="D21" s="332" t="s">
        <v>8</v>
      </c>
      <c r="E21" s="6"/>
    </row>
    <row r="22" spans="1:5" ht="21.75" customHeight="1">
      <c r="A22" s="6"/>
      <c r="B22" s="9">
        <v>4</v>
      </c>
      <c r="C22" s="1231" t="s">
        <v>9</v>
      </c>
      <c r="D22" s="1231"/>
      <c r="E22" s="6"/>
    </row>
    <row r="23" spans="1:5" ht="21.75" customHeight="1">
      <c r="A23" s="6"/>
      <c r="B23" s="9">
        <v>5</v>
      </c>
      <c r="C23" s="332" t="s">
        <v>10</v>
      </c>
      <c r="D23" s="332"/>
      <c r="E23" s="6"/>
    </row>
    <row r="24" spans="1:5">
      <c r="A24" s="6"/>
      <c r="B24" s="9">
        <v>6</v>
      </c>
      <c r="C24" s="1233" t="s">
        <v>11</v>
      </c>
      <c r="D24" s="1233"/>
      <c r="E24" s="6"/>
    </row>
    <row r="25" spans="1:5" ht="6.75" customHeight="1">
      <c r="A25" s="6"/>
      <c r="B25" s="9"/>
      <c r="C25" s="1"/>
      <c r="D25" s="1"/>
      <c r="E25" s="6"/>
    </row>
    <row r="26" spans="1:5">
      <c r="A26" s="6"/>
      <c r="B26" s="1232" t="s">
        <v>12</v>
      </c>
      <c r="C26" s="1232"/>
      <c r="D26" s="1232"/>
      <c r="E26" s="6"/>
    </row>
    <row r="27" spans="1:5" ht="3.75" customHeight="1">
      <c r="A27" s="6"/>
      <c r="B27" s="9"/>
      <c r="C27" s="2"/>
      <c r="D27" s="3"/>
      <c r="E27" s="6"/>
    </row>
    <row r="28" spans="1:5" ht="48.75" customHeight="1">
      <c r="A28" s="6"/>
      <c r="B28" s="1223" t="s">
        <v>4323</v>
      </c>
      <c r="C28" s="1223"/>
      <c r="D28" s="1223"/>
      <c r="E28" s="6"/>
    </row>
    <row r="29" spans="1:5">
      <c r="A29" s="6"/>
      <c r="B29" s="1224"/>
      <c r="C29" s="1224"/>
      <c r="D29" s="1224"/>
      <c r="E29" s="6"/>
    </row>
    <row r="30" spans="1:5">
      <c r="A30" s="6"/>
      <c r="B30" s="165"/>
      <c r="C30" s="4">
        <v>1</v>
      </c>
      <c r="D30" s="1068" t="s">
        <v>13</v>
      </c>
      <c r="E30" s="6"/>
    </row>
    <row r="31" spans="1:5">
      <c r="A31" s="6"/>
      <c r="B31" s="165"/>
      <c r="C31" s="4">
        <v>2</v>
      </c>
      <c r="D31" s="1068" t="s">
        <v>14</v>
      </c>
      <c r="E31" s="6"/>
    </row>
    <row r="32" spans="1:5">
      <c r="A32" s="6"/>
      <c r="B32" s="165"/>
      <c r="C32" s="4">
        <v>3</v>
      </c>
      <c r="D32" s="1068" t="s">
        <v>15</v>
      </c>
      <c r="E32" s="6"/>
    </row>
    <row r="33" spans="1:5">
      <c r="A33" s="6"/>
      <c r="B33" s="165"/>
      <c r="C33" s="4">
        <v>4</v>
      </c>
      <c r="D33" s="1068" t="s">
        <v>16</v>
      </c>
      <c r="E33" s="6"/>
    </row>
    <row r="34" spans="1:5">
      <c r="A34" s="6"/>
      <c r="B34" s="165"/>
      <c r="C34" s="4">
        <v>5</v>
      </c>
      <c r="D34" s="1069" t="s">
        <v>17</v>
      </c>
      <c r="E34" s="6"/>
    </row>
    <row r="35" spans="1:5">
      <c r="A35" s="6"/>
      <c r="B35" s="165"/>
      <c r="C35" s="4">
        <v>6</v>
      </c>
      <c r="D35" s="1068" t="s">
        <v>18</v>
      </c>
      <c r="E35" s="6"/>
    </row>
    <row r="36" spans="1:5">
      <c r="A36" s="6"/>
      <c r="B36" s="165"/>
      <c r="C36" s="4">
        <v>7</v>
      </c>
      <c r="D36" s="1068" t="s">
        <v>19</v>
      </c>
      <c r="E36" s="6"/>
    </row>
    <row r="37" spans="1:5">
      <c r="A37" s="6"/>
      <c r="B37" s="165"/>
      <c r="C37" s="4">
        <v>7.1</v>
      </c>
      <c r="D37" s="1069" t="s">
        <v>20</v>
      </c>
      <c r="E37" s="6"/>
    </row>
    <row r="38" spans="1:5">
      <c r="A38" s="6"/>
      <c r="B38" s="165"/>
      <c r="C38" s="4">
        <v>7.2</v>
      </c>
      <c r="D38" s="1068" t="s">
        <v>21</v>
      </c>
      <c r="E38" s="6"/>
    </row>
    <row r="39" spans="1:5">
      <c r="A39" s="6"/>
      <c r="B39" s="165"/>
      <c r="C39" s="4">
        <v>8</v>
      </c>
      <c r="D39" s="1069" t="s">
        <v>22</v>
      </c>
      <c r="E39" s="6"/>
    </row>
    <row r="40" spans="1:5">
      <c r="A40" s="6"/>
      <c r="B40" s="165"/>
      <c r="C40" s="4">
        <v>9</v>
      </c>
      <c r="D40" s="1068" t="s">
        <v>23</v>
      </c>
      <c r="E40" s="6"/>
    </row>
    <row r="41" spans="1:5">
      <c r="A41" s="6"/>
      <c r="B41" s="165"/>
      <c r="C41" s="4">
        <v>10</v>
      </c>
      <c r="D41" s="1068" t="s">
        <v>24</v>
      </c>
      <c r="E41" s="6"/>
    </row>
    <row r="42" spans="1:5">
      <c r="A42" s="6"/>
      <c r="B42" s="165"/>
      <c r="C42" s="4">
        <v>11</v>
      </c>
      <c r="D42" s="1069" t="s">
        <v>25</v>
      </c>
      <c r="E42" s="6"/>
    </row>
    <row r="43" spans="1:5">
      <c r="A43" s="6"/>
      <c r="B43" s="165"/>
      <c r="C43" s="4">
        <v>12</v>
      </c>
      <c r="D43" s="1069" t="s">
        <v>26</v>
      </c>
      <c r="E43" s="6"/>
    </row>
    <row r="44" spans="1:5">
      <c r="A44" s="6"/>
      <c r="B44" s="165"/>
      <c r="C44" s="4">
        <v>13</v>
      </c>
      <c r="D44" s="1069" t="s">
        <v>27</v>
      </c>
      <c r="E44" s="6"/>
    </row>
    <row r="45" spans="1:5">
      <c r="A45" s="6"/>
      <c r="B45" s="165"/>
      <c r="C45" s="4">
        <v>14</v>
      </c>
      <c r="D45" s="1069" t="s">
        <v>28</v>
      </c>
      <c r="E45" s="6"/>
    </row>
    <row r="46" spans="1:5">
      <c r="A46" s="6"/>
      <c r="B46" s="165"/>
      <c r="C46" s="4">
        <v>15</v>
      </c>
      <c r="D46" s="1069" t="s">
        <v>29</v>
      </c>
      <c r="E46" s="6"/>
    </row>
    <row r="47" spans="1:5">
      <c r="A47" s="6"/>
      <c r="B47" s="165"/>
      <c r="C47" s="4">
        <v>16</v>
      </c>
      <c r="D47" s="1069" t="s">
        <v>30</v>
      </c>
      <c r="E47" s="6"/>
    </row>
    <row r="48" spans="1:5">
      <c r="A48" s="6"/>
      <c r="B48" s="165"/>
      <c r="C48" s="4">
        <v>17</v>
      </c>
      <c r="D48" s="1069" t="s">
        <v>31</v>
      </c>
      <c r="E48" s="6"/>
    </row>
    <row r="49" spans="1:5">
      <c r="A49" s="6"/>
      <c r="B49" s="165"/>
      <c r="C49" s="4">
        <v>18</v>
      </c>
      <c r="D49" s="1069" t="s">
        <v>32</v>
      </c>
      <c r="E49" s="6"/>
    </row>
    <row r="50" spans="1:5">
      <c r="A50" s="6"/>
      <c r="B50" s="165"/>
      <c r="C50" s="4">
        <v>19</v>
      </c>
      <c r="D50" s="1069" t="s">
        <v>33</v>
      </c>
      <c r="E50" s="6"/>
    </row>
    <row r="51" spans="1:5">
      <c r="A51" s="6"/>
      <c r="B51" s="165"/>
      <c r="C51" s="4">
        <v>20</v>
      </c>
      <c r="D51" s="1069" t="s">
        <v>34</v>
      </c>
      <c r="E51" s="6"/>
    </row>
    <row r="52" spans="1:5">
      <c r="A52" s="6"/>
      <c r="B52" s="165"/>
      <c r="C52" s="4">
        <v>21</v>
      </c>
      <c r="D52" s="1069" t="s">
        <v>35</v>
      </c>
      <c r="E52" s="6"/>
    </row>
    <row r="53" spans="1:5">
      <c r="A53" s="6"/>
      <c r="B53" s="165"/>
      <c r="C53" s="4">
        <v>22</v>
      </c>
      <c r="D53" s="1069" t="s">
        <v>36</v>
      </c>
      <c r="E53" s="6"/>
    </row>
    <row r="54" spans="1:5">
      <c r="A54" s="6"/>
      <c r="B54" s="165"/>
      <c r="C54" s="4">
        <v>23</v>
      </c>
      <c r="D54" s="1069" t="s">
        <v>37</v>
      </c>
      <c r="E54" s="6"/>
    </row>
    <row r="55" spans="1:5">
      <c r="A55" s="6"/>
      <c r="B55" s="94"/>
      <c r="C55" s="6"/>
      <c r="D55" s="6"/>
      <c r="E55" s="6"/>
    </row>
  </sheetData>
  <mergeCells count="11">
    <mergeCell ref="B28:D28"/>
    <mergeCell ref="B29:D29"/>
    <mergeCell ref="B12:D12"/>
    <mergeCell ref="B2:D2"/>
    <mergeCell ref="B1:D1"/>
    <mergeCell ref="C18:D18"/>
    <mergeCell ref="C14:D14"/>
    <mergeCell ref="C16:D16"/>
    <mergeCell ref="B26:D26"/>
    <mergeCell ref="C24:D24"/>
    <mergeCell ref="C22:D22"/>
  </mergeCells>
  <hyperlinks>
    <hyperlink ref="D30" location="'Dirección Institucional '!A1" display="Mapa de Riesgos Dirección Institucional " xr:uid="{00000000-0004-0000-0000-000000000000}"/>
    <hyperlink ref="D31" location="'Planeación '!A1" display="Mapa de Riesgos Planeación Institucional" xr:uid="{00000000-0004-0000-0000-000001000000}"/>
    <hyperlink ref="D32" location="'Seguimiento Institucional '!A1" display="Mapa de Riesgos Seguimiento Institucional" xr:uid="{00000000-0004-0000-0000-000002000000}"/>
    <hyperlink ref="D33" location="'G. Calidad Acad.'!A1" display="Mapa de Riesgos Gestión de la Calidad Académica" xr:uid="{00000000-0004-0000-0000-000003000000}"/>
    <hyperlink ref="D35" location="'Investigación '!A1" display="Mapa de Riesgos Investigación" xr:uid="{00000000-0004-0000-0000-000005000000}"/>
    <hyperlink ref="D36" location="'Extensión '!A1" display="Mapa de Riesgos Extensión" xr:uid="{00000000-0004-0000-0000-000006000000}"/>
    <hyperlink ref="D38" location="'Instituto de Lenguas '!A1" display="Mapa de Riesgos Instituto de Lenguas " xr:uid="{00000000-0004-0000-0000-000008000000}"/>
    <hyperlink ref="D40" location="'Contratación '!A1" display="Mapa de Riesgos Contratación" xr:uid="{00000000-0004-0000-0000-00000A000000}"/>
    <hyperlink ref="D41" location="'Jurídico '!A1" display="Mapa de Riesgos Jurídico" xr:uid="{00000000-0004-0000-0000-00000B000000}"/>
    <hyperlink ref="D19" location="'Procesos UIS '!A1" display="Procesos de la Universidad " xr:uid="{00000000-0004-0000-0000-000019000000}"/>
    <hyperlink ref="D20" location="'Consolidado Seguimiento'!A1" display="Consolidado Seguimiento acciones Mapas de riesgos " xr:uid="{00000000-0004-0000-0000-00001A000000}"/>
    <hyperlink ref="D21" location="'Comparativo '!A1" display="Comparativo ejecución de acciones (jul 2017 - jun 2018) vs (jul 2018 - jun 2019)" xr:uid="{00000000-0004-0000-0000-00001B000000}"/>
    <hyperlink ref="C16:D16" location="'Objetivo - Metodología '!A1" display="Metodología " xr:uid="{00000000-0004-0000-0000-00001C000000}"/>
    <hyperlink ref="C14:D14" location="'Objetivo - Metodología '!A1" display="Objetivo " xr:uid="{00000000-0004-0000-0000-00001D000000}"/>
    <hyperlink ref="C24:D24" location="'Informe general '!A1" display="Informe general " xr:uid="{00000000-0004-0000-0000-00001E000000}"/>
    <hyperlink ref="C22:D22" location="'MR Consolidado '!A1" display="Mapas de riesgos consolidado Institucional " xr:uid="{00000000-0004-0000-0000-00001F000000}"/>
    <hyperlink ref="C23:D23" location="'Evolución Adm Riesgos+O.Mejora'!A1" display="Evolución Administración de riesgos - Oportunidades de mejora " xr:uid="{00000000-0004-0000-0000-000020000000}"/>
    <hyperlink ref="D34" location="Formación!A1" display="Formación" xr:uid="{C62B113B-1CEB-4AD2-BF68-4450D92F1757}"/>
    <hyperlink ref="D37" location="'Consultorio Jurídico  '!A1" display="Consultorio Jurídico" xr:uid="{1F68ADE0-5FA1-48C2-AE8D-D5CA1873AC25}"/>
    <hyperlink ref="D39" location="'Admisiones '!A1" display="Admisiones y Registro Académico" xr:uid="{1B0DED2F-C716-4E94-B680-3433084E31C0}"/>
    <hyperlink ref="D42" location="'R. Exteriores'!A1" display="Relaciones Exteriores" xr:uid="{0C1FB647-C296-417A-A55D-2BE2961640B3}"/>
    <hyperlink ref="D43" location="Biblioteca!A1" display="Biblioteca" xr:uid="{43EE7854-75BB-4BA3-8B35-7AC3A65ABEBB}"/>
    <hyperlink ref="D44" location="'Financiero  '!A1" display="Financiero" xr:uid="{35802C3E-74CB-4400-86E1-8C963FA3D575}"/>
    <hyperlink ref="D45" location="'Publicaciones '!A1" display="Publicaciones" xr:uid="{6B60575F-3661-4D0C-A577-07BB3D39E09E}"/>
    <hyperlink ref="D46" location="'Sistemas I y T'!A1" display="Servicios Informáticos y de Telecomunicaciones" xr:uid="{66354EFB-CCB0-4756-84DA-62A6C43B2063}"/>
    <hyperlink ref="D47" location="'Bienestar '!A1" display="Bienestar Estudiantil" xr:uid="{CEA92A05-D7C4-40AE-8ED1-898F37827499}"/>
    <hyperlink ref="D48" location="'G. Cultural '!A1" display="Gestión Cultural" xr:uid="{9C74C168-1C3E-46C0-BE5E-BDA5B6AD701D}"/>
    <hyperlink ref="D49" location="'Recursos Físicos '!A1" display="Recursos Físicos" xr:uid="{FC9F30F9-EBF2-4038-87E5-280504379D06}"/>
    <hyperlink ref="D50" location="'Talento Humano '!A1" display="Talento Humano" xr:uid="{418F4CE9-4857-4B49-9933-EFB7AD42A49C}"/>
    <hyperlink ref="D51" location="'Comunicación I'!A1" display="Comunicación Institucional" xr:uid="{0AE18B04-4C9B-4E29-AD3E-1C817317BE14}"/>
    <hyperlink ref="D52" location="'G. Documental '!A1" display="Gestión Documental" xr:uid="{32711EB8-919A-46E7-9DA4-4D935450C04E}"/>
    <hyperlink ref="D53" location="'R. Tecnológicos '!A1" display="Recursos Tecnológicos" xr:uid="{C3DA1878-821A-42AA-85F0-0B1857A7A5F9}"/>
    <hyperlink ref="D54" location="UISALUD!A1" display="UISALUD" xr:uid="{8D92283B-A540-4A66-998B-0A8E857B9FD1}"/>
  </hyperlinks>
  <pageMargins left="0.7" right="0.7" top="0.75" bottom="0.75" header="0.3" footer="0.3"/>
  <pageSetup scale="77" fitToHeight="0"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4"/>
  <sheetViews>
    <sheetView showGridLines="0" topLeftCell="A22" zoomScale="110" zoomScaleNormal="110" workbookViewId="0">
      <selection sqref="A1:N1"/>
    </sheetView>
  </sheetViews>
  <sheetFormatPr baseColWidth="10" defaultColWidth="12.5703125" defaultRowHeight="15"/>
  <cols>
    <col min="1" max="1" width="5.140625" style="153" customWidth="1"/>
    <col min="2" max="2" width="35.42578125" style="153" customWidth="1"/>
    <col min="3" max="3" width="10.5703125" style="153" customWidth="1"/>
    <col min="4" max="4" width="9.85546875" style="153" customWidth="1"/>
    <col min="5" max="5" width="17.140625" style="153" customWidth="1"/>
    <col min="6" max="6" width="29" style="153" customWidth="1"/>
    <col min="7" max="7" width="52.85546875" style="153" customWidth="1"/>
    <col min="8" max="9" width="10" style="153" customWidth="1"/>
    <col min="10" max="10" width="48.7109375" style="153" customWidth="1"/>
    <col min="11" max="11" width="36.28515625" style="153" customWidth="1"/>
    <col min="12" max="12" width="14.140625" style="153" customWidth="1"/>
    <col min="13" max="13" width="50.5703125" style="154" customWidth="1"/>
    <col min="14" max="14" width="45.85546875" style="153" customWidth="1"/>
    <col min="15" max="16384" width="12.5703125" style="153"/>
  </cols>
  <sheetData>
    <row r="1" spans="1:2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21" ht="20.25">
      <c r="A2" s="1226" t="str">
        <f>Contenido!$B$2</f>
        <v>2023 -  2024</v>
      </c>
      <c r="B2" s="1226"/>
      <c r="C2" s="1226"/>
      <c r="D2" s="1226"/>
      <c r="E2" s="1226"/>
      <c r="F2" s="1226"/>
      <c r="G2" s="1226"/>
      <c r="H2" s="1226"/>
      <c r="I2" s="1226"/>
      <c r="J2" s="1226"/>
      <c r="K2" s="1226"/>
      <c r="L2" s="1226"/>
      <c r="M2" s="1226"/>
      <c r="N2" s="1226"/>
    </row>
    <row r="4" spans="1:21" ht="39.6" customHeight="1">
      <c r="A4" s="1748" t="s">
        <v>61</v>
      </c>
      <c r="B4" s="1748"/>
      <c r="C4" s="1831" t="s">
        <v>2809</v>
      </c>
      <c r="D4" s="1831"/>
      <c r="E4" s="1831"/>
      <c r="F4" s="1831"/>
    </row>
    <row r="6" spans="1:21">
      <c r="A6" s="1"/>
      <c r="B6" s="1"/>
      <c r="C6" s="1832" t="s">
        <v>2810</v>
      </c>
      <c r="D6" s="1832"/>
      <c r="E6" s="1832"/>
      <c r="F6" s="1833"/>
      <c r="G6" s="1834" t="s">
        <v>2811</v>
      </c>
      <c r="H6" s="1834"/>
      <c r="I6" s="1834"/>
      <c r="J6" s="1834"/>
      <c r="K6" s="1828" t="s">
        <v>2812</v>
      </c>
      <c r="L6" s="1828"/>
      <c r="M6" s="1828"/>
      <c r="N6" s="1828"/>
      <c r="O6" s="155"/>
      <c r="P6" s="155"/>
      <c r="Q6" s="155"/>
      <c r="R6" s="155"/>
      <c r="S6" s="156"/>
      <c r="T6" s="155"/>
      <c r="U6" s="8"/>
    </row>
    <row r="7" spans="1:21" ht="42" customHeight="1">
      <c r="A7" s="1836" t="s">
        <v>2673</v>
      </c>
      <c r="B7" s="1836" t="s">
        <v>2813</v>
      </c>
      <c r="C7" s="1829" t="s">
        <v>2814</v>
      </c>
      <c r="D7" s="1829"/>
      <c r="E7" s="1838" t="s">
        <v>2815</v>
      </c>
      <c r="F7" s="1829" t="s">
        <v>2816</v>
      </c>
      <c r="G7" s="1839" t="s">
        <v>2817</v>
      </c>
      <c r="H7" s="1839" t="s">
        <v>2818</v>
      </c>
      <c r="I7" s="1839"/>
      <c r="J7" s="1839" t="s">
        <v>2819</v>
      </c>
      <c r="K7" s="63" t="s">
        <v>2820</v>
      </c>
      <c r="L7" s="1835" t="s">
        <v>2821</v>
      </c>
      <c r="M7" s="1835" t="s">
        <v>2822</v>
      </c>
      <c r="N7" s="1835" t="s">
        <v>2823</v>
      </c>
    </row>
    <row r="8" spans="1:21" ht="15" customHeight="1">
      <c r="A8" s="1837"/>
      <c r="B8" s="1837"/>
      <c r="C8" s="64" t="s">
        <v>2824</v>
      </c>
      <c r="D8" s="64" t="s">
        <v>2825</v>
      </c>
      <c r="E8" s="1838"/>
      <c r="F8" s="1830"/>
      <c r="G8" s="1840"/>
      <c r="H8" s="65" t="s">
        <v>2824</v>
      </c>
      <c r="I8" s="65" t="s">
        <v>2825</v>
      </c>
      <c r="J8" s="1840"/>
      <c r="K8" s="63" t="s">
        <v>2826</v>
      </c>
      <c r="L8" s="1835"/>
      <c r="M8" s="1835"/>
      <c r="N8" s="1835"/>
    </row>
    <row r="9" spans="1:21" ht="60" customHeight="1">
      <c r="A9" s="1841">
        <v>1</v>
      </c>
      <c r="B9" s="1844" t="s">
        <v>2573</v>
      </c>
      <c r="C9" s="1847"/>
      <c r="D9" s="1841" t="s">
        <v>2860</v>
      </c>
      <c r="E9" s="1847"/>
      <c r="F9" s="1847"/>
      <c r="G9" s="58" t="s">
        <v>2580</v>
      </c>
      <c r="H9" s="28" t="s">
        <v>2793</v>
      </c>
      <c r="I9" s="186" t="s">
        <v>1033</v>
      </c>
      <c r="J9" s="336" t="s">
        <v>2827</v>
      </c>
      <c r="K9" s="1384" t="s">
        <v>2828</v>
      </c>
      <c r="L9" s="1850">
        <v>1</v>
      </c>
      <c r="M9" s="1308" t="s">
        <v>2829</v>
      </c>
      <c r="N9" s="917" t="s">
        <v>2830</v>
      </c>
    </row>
    <row r="10" spans="1:21" ht="38.25">
      <c r="A10" s="1842"/>
      <c r="B10" s="1845"/>
      <c r="C10" s="1848"/>
      <c r="D10" s="1842"/>
      <c r="E10" s="1848"/>
      <c r="F10" s="1848"/>
      <c r="G10" s="58" t="s">
        <v>2584</v>
      </c>
      <c r="H10" s="23" t="s">
        <v>2860</v>
      </c>
      <c r="I10" s="188" t="s">
        <v>1033</v>
      </c>
      <c r="J10" s="336" t="s">
        <v>4121</v>
      </c>
      <c r="K10" s="1385"/>
      <c r="L10" s="1646"/>
      <c r="M10" s="1297"/>
      <c r="N10" s="1853" t="s">
        <v>2831</v>
      </c>
    </row>
    <row r="11" spans="1:21" ht="60" customHeight="1">
      <c r="A11" s="1842"/>
      <c r="B11" s="1845"/>
      <c r="C11" s="1848"/>
      <c r="D11" s="1842"/>
      <c r="E11" s="1848"/>
      <c r="F11" s="1848"/>
      <c r="G11" s="58" t="s">
        <v>2585</v>
      </c>
      <c r="H11" s="23" t="s">
        <v>2793</v>
      </c>
      <c r="I11" s="188" t="s">
        <v>1033</v>
      </c>
      <c r="J11" s="336" t="s">
        <v>2832</v>
      </c>
      <c r="K11" s="1385"/>
      <c r="L11" s="1646"/>
      <c r="M11" s="1297"/>
      <c r="N11" s="1854"/>
    </row>
    <row r="12" spans="1:21" ht="45" customHeight="1">
      <c r="A12" s="1843"/>
      <c r="B12" s="1846"/>
      <c r="C12" s="1849"/>
      <c r="D12" s="1843"/>
      <c r="E12" s="1849"/>
      <c r="F12" s="1849"/>
      <c r="G12" s="58" t="s">
        <v>2589</v>
      </c>
      <c r="H12" s="113" t="s">
        <v>2860</v>
      </c>
      <c r="I12" s="26"/>
      <c r="J12" s="336" t="s">
        <v>2912</v>
      </c>
      <c r="K12" s="1386"/>
      <c r="L12" s="1851"/>
      <c r="M12" s="1299"/>
      <c r="N12" s="918" t="s">
        <v>2833</v>
      </c>
    </row>
    <row r="13" spans="1:21" ht="27.75" customHeight="1">
      <c r="A13" s="1841">
        <v>2</v>
      </c>
      <c r="B13" s="1844" t="s">
        <v>2590</v>
      </c>
      <c r="C13" s="1847"/>
      <c r="D13" s="1841" t="s">
        <v>2860</v>
      </c>
      <c r="E13" s="1847"/>
      <c r="F13" s="1847"/>
      <c r="G13" s="335" t="s">
        <v>2834</v>
      </c>
      <c r="H13" s="87" t="s">
        <v>2860</v>
      </c>
      <c r="I13" s="87"/>
      <c r="J13" s="336" t="s">
        <v>4122</v>
      </c>
      <c r="K13" s="1342" t="s">
        <v>2599</v>
      </c>
      <c r="L13" s="1852">
        <v>1</v>
      </c>
      <c r="M13" s="1824" t="s">
        <v>4127</v>
      </c>
      <c r="N13" s="1825" t="s">
        <v>4128</v>
      </c>
    </row>
    <row r="14" spans="1:21" ht="18" customHeight="1">
      <c r="A14" s="1842"/>
      <c r="B14" s="1845"/>
      <c r="C14" s="1848"/>
      <c r="D14" s="1842"/>
      <c r="E14" s="1848"/>
      <c r="F14" s="1848"/>
      <c r="G14" s="335" t="s">
        <v>2835</v>
      </c>
      <c r="H14" s="87"/>
      <c r="I14" s="87"/>
      <c r="J14" s="336" t="s">
        <v>4016</v>
      </c>
      <c r="K14" s="1342"/>
      <c r="L14" s="1385"/>
      <c r="M14" s="1385"/>
      <c r="N14" s="1826"/>
    </row>
    <row r="15" spans="1:21" ht="60">
      <c r="A15" s="1842"/>
      <c r="B15" s="1845"/>
      <c r="C15" s="1848"/>
      <c r="D15" s="1842"/>
      <c r="E15" s="1848"/>
      <c r="F15" s="1848"/>
      <c r="G15" s="58" t="s">
        <v>2836</v>
      </c>
      <c r="H15" s="113" t="s">
        <v>2860</v>
      </c>
      <c r="I15" s="26"/>
      <c r="J15" s="336" t="s">
        <v>4125</v>
      </c>
      <c r="K15" s="1342"/>
      <c r="L15" s="1385"/>
      <c r="M15" s="1385"/>
      <c r="N15" s="1826"/>
    </row>
    <row r="16" spans="1:21" ht="49.5" customHeight="1">
      <c r="A16" s="1842"/>
      <c r="B16" s="1845"/>
      <c r="C16" s="1848"/>
      <c r="D16" s="1842"/>
      <c r="E16" s="1848"/>
      <c r="F16" s="1848"/>
      <c r="G16" s="58" t="s">
        <v>2837</v>
      </c>
      <c r="H16" s="113" t="s">
        <v>2860</v>
      </c>
      <c r="I16" s="26"/>
      <c r="J16" s="336" t="s">
        <v>2734</v>
      </c>
      <c r="K16" s="1342"/>
      <c r="L16" s="1385"/>
      <c r="M16" s="1385"/>
      <c r="N16" s="1826"/>
    </row>
    <row r="17" spans="1:14" ht="71.25" customHeight="1">
      <c r="A17" s="1842"/>
      <c r="B17" s="1845"/>
      <c r="C17" s="1848"/>
      <c r="D17" s="1842"/>
      <c r="E17" s="1848"/>
      <c r="F17" s="1848"/>
      <c r="G17" s="335" t="s">
        <v>2838</v>
      </c>
      <c r="H17" s="87" t="s">
        <v>2860</v>
      </c>
      <c r="I17" s="87"/>
      <c r="J17" s="336" t="s">
        <v>4124</v>
      </c>
      <c r="K17" s="1342"/>
      <c r="L17" s="1385"/>
      <c r="M17" s="1385"/>
      <c r="N17" s="1826"/>
    </row>
    <row r="18" spans="1:14" ht="46.5" customHeight="1">
      <c r="A18" s="1842"/>
      <c r="B18" s="1845"/>
      <c r="C18" s="1848"/>
      <c r="D18" s="1842"/>
      <c r="E18" s="1848"/>
      <c r="F18" s="1848"/>
      <c r="G18" s="58" t="s">
        <v>2839</v>
      </c>
      <c r="H18" s="113" t="s">
        <v>2860</v>
      </c>
      <c r="I18" s="26"/>
      <c r="J18" s="336" t="s">
        <v>4123</v>
      </c>
      <c r="K18" s="1342"/>
      <c r="L18" s="1385"/>
      <c r="M18" s="1385"/>
      <c r="N18" s="1826"/>
    </row>
    <row r="19" spans="1:14" ht="42.75" customHeight="1">
      <c r="A19" s="1842"/>
      <c r="B19" s="1845"/>
      <c r="C19" s="1848"/>
      <c r="D19" s="1842"/>
      <c r="E19" s="1848"/>
      <c r="F19" s="1848"/>
      <c r="G19" s="58" t="s">
        <v>2840</v>
      </c>
      <c r="H19" s="113" t="s">
        <v>2860</v>
      </c>
      <c r="I19" s="26"/>
      <c r="J19" s="336" t="s">
        <v>56</v>
      </c>
      <c r="K19" s="1342"/>
      <c r="L19" s="1385"/>
      <c r="M19" s="1385"/>
      <c r="N19" s="1826"/>
    </row>
    <row r="20" spans="1:14" ht="18" customHeight="1">
      <c r="A20" s="1842"/>
      <c r="B20" s="1845"/>
      <c r="C20" s="1848"/>
      <c r="D20" s="1842"/>
      <c r="E20" s="1848"/>
      <c r="F20" s="1848"/>
      <c r="G20" s="58" t="s">
        <v>2841</v>
      </c>
      <c r="H20" s="113" t="s">
        <v>2860</v>
      </c>
      <c r="I20" s="26"/>
      <c r="J20" s="336" t="s">
        <v>4121</v>
      </c>
      <c r="K20" s="1342"/>
      <c r="L20" s="1386"/>
      <c r="M20" s="1386"/>
      <c r="N20" s="1827"/>
    </row>
    <row r="21" spans="1:14" ht="49.5" customHeight="1">
      <c r="A21" s="1841">
        <v>3</v>
      </c>
      <c r="B21" s="1844" t="s">
        <v>2614</v>
      </c>
      <c r="C21" s="1847"/>
      <c r="D21" s="1841" t="s">
        <v>2860</v>
      </c>
      <c r="E21" s="1847"/>
      <c r="F21" s="1847"/>
      <c r="G21" s="58" t="s">
        <v>2842</v>
      </c>
      <c r="H21" s="343" t="s">
        <v>2793</v>
      </c>
      <c r="I21" s="183" t="s">
        <v>1033</v>
      </c>
      <c r="J21" s="336" t="s">
        <v>2843</v>
      </c>
      <c r="K21" s="1384" t="s">
        <v>2621</v>
      </c>
      <c r="L21" s="1530">
        <v>1</v>
      </c>
      <c r="M21" s="1384" t="s">
        <v>2844</v>
      </c>
      <c r="N21" s="1384" t="s">
        <v>2845</v>
      </c>
    </row>
    <row r="22" spans="1:14" ht="36.75" customHeight="1">
      <c r="A22" s="1842"/>
      <c r="B22" s="1845"/>
      <c r="C22" s="1848"/>
      <c r="D22" s="1842"/>
      <c r="E22" s="1848"/>
      <c r="F22" s="1848"/>
      <c r="G22" s="58" t="s">
        <v>2624</v>
      </c>
      <c r="H22" s="140" t="s">
        <v>2793</v>
      </c>
      <c r="I22" s="187" t="s">
        <v>1033</v>
      </c>
      <c r="J22" s="336" t="s">
        <v>2846</v>
      </c>
      <c r="K22" s="1385"/>
      <c r="L22" s="1385"/>
      <c r="M22" s="1385"/>
      <c r="N22" s="1385"/>
    </row>
    <row r="23" spans="1:14" ht="30">
      <c r="A23" s="1842"/>
      <c r="B23" s="1845"/>
      <c r="C23" s="1848"/>
      <c r="D23" s="1842"/>
      <c r="E23" s="1848"/>
      <c r="F23" s="1848"/>
      <c r="G23" s="58" t="s">
        <v>2625</v>
      </c>
      <c r="H23" s="140" t="s">
        <v>2793</v>
      </c>
      <c r="I23" s="187" t="s">
        <v>1033</v>
      </c>
      <c r="J23" s="336" t="s">
        <v>2847</v>
      </c>
      <c r="K23" s="1385"/>
      <c r="L23" s="1385"/>
      <c r="M23" s="1385"/>
      <c r="N23" s="1385"/>
    </row>
    <row r="24" spans="1:14" ht="23.25" customHeight="1">
      <c r="A24" s="1842"/>
      <c r="B24" s="1845"/>
      <c r="C24" s="1848"/>
      <c r="D24" s="1842"/>
      <c r="E24" s="1848"/>
      <c r="F24" s="1848"/>
      <c r="G24" s="58" t="s">
        <v>2626</v>
      </c>
      <c r="H24" s="140" t="s">
        <v>2793</v>
      </c>
      <c r="I24" s="187" t="s">
        <v>1033</v>
      </c>
      <c r="J24" s="336" t="s">
        <v>2848</v>
      </c>
      <c r="K24" s="1855"/>
      <c r="L24" s="1855"/>
      <c r="M24" s="1855"/>
      <c r="N24" s="1855"/>
    </row>
    <row r="25" spans="1:14" ht="45">
      <c r="A25" s="1842"/>
      <c r="B25" s="1845"/>
      <c r="C25" s="1848"/>
      <c r="D25" s="1842"/>
      <c r="E25" s="1848"/>
      <c r="F25" s="1848"/>
      <c r="G25" s="58" t="s">
        <v>2627</v>
      </c>
      <c r="H25" s="343" t="s">
        <v>2793</v>
      </c>
      <c r="I25" s="183" t="s">
        <v>1033</v>
      </c>
      <c r="J25" s="336" t="s">
        <v>2849</v>
      </c>
      <c r="K25" s="1384" t="s">
        <v>2628</v>
      </c>
      <c r="L25" s="1530">
        <v>1</v>
      </c>
      <c r="M25" s="1384" t="s">
        <v>2850</v>
      </c>
      <c r="N25" s="1862" t="s">
        <v>2851</v>
      </c>
    </row>
    <row r="26" spans="1:14" ht="38.25">
      <c r="A26" s="1842"/>
      <c r="B26" s="1845"/>
      <c r="C26" s="1848"/>
      <c r="D26" s="1842"/>
      <c r="E26" s="1848"/>
      <c r="F26" s="1848"/>
      <c r="G26" s="58" t="s">
        <v>2632</v>
      </c>
      <c r="H26" s="140" t="s">
        <v>2793</v>
      </c>
      <c r="I26" s="187" t="s">
        <v>1033</v>
      </c>
      <c r="J26" s="336" t="s">
        <v>2852</v>
      </c>
      <c r="K26" s="1385"/>
      <c r="L26" s="1385"/>
      <c r="M26" s="1385"/>
      <c r="N26" s="1863"/>
    </row>
    <row r="27" spans="1:14" ht="27" customHeight="1">
      <c r="A27" s="1843"/>
      <c r="B27" s="1846"/>
      <c r="C27" s="1849"/>
      <c r="D27" s="1843"/>
      <c r="E27" s="1849"/>
      <c r="F27" s="1849"/>
      <c r="G27" s="58" t="s">
        <v>2636</v>
      </c>
      <c r="H27" s="140" t="s">
        <v>2793</v>
      </c>
      <c r="I27" s="187" t="s">
        <v>1033</v>
      </c>
      <c r="J27" s="336" t="s">
        <v>2853</v>
      </c>
      <c r="K27" s="1386"/>
      <c r="L27" s="1386"/>
      <c r="M27" s="1386"/>
      <c r="N27" s="1864"/>
    </row>
    <row r="28" spans="1:14" ht="33.75" customHeight="1">
      <c r="A28" s="1856">
        <v>4</v>
      </c>
      <c r="B28" s="1865" t="s">
        <v>2637</v>
      </c>
      <c r="C28" s="1856"/>
      <c r="D28" s="1856" t="s">
        <v>2860</v>
      </c>
      <c r="E28" s="1856"/>
      <c r="F28" s="1856"/>
      <c r="G28" s="58" t="s">
        <v>2854</v>
      </c>
      <c r="H28" s="334" t="s">
        <v>2860</v>
      </c>
      <c r="I28" s="167"/>
      <c r="J28" s="336" t="s">
        <v>4126</v>
      </c>
      <c r="K28" s="1342" t="s">
        <v>2645</v>
      </c>
      <c r="L28" s="1861">
        <v>0.8</v>
      </c>
      <c r="M28" s="1342" t="s">
        <v>4129</v>
      </c>
      <c r="N28" s="1860" t="s">
        <v>4130</v>
      </c>
    </row>
    <row r="29" spans="1:14" ht="63" customHeight="1">
      <c r="A29" s="1856"/>
      <c r="B29" s="1865"/>
      <c r="C29" s="1856"/>
      <c r="D29" s="1856"/>
      <c r="E29" s="1856"/>
      <c r="F29" s="1856"/>
      <c r="G29" s="58" t="s">
        <v>2836</v>
      </c>
      <c r="H29" s="334" t="s">
        <v>2860</v>
      </c>
      <c r="I29" s="167"/>
      <c r="J29" s="336" t="s">
        <v>4125</v>
      </c>
      <c r="K29" s="1342"/>
      <c r="L29" s="1342"/>
      <c r="M29" s="1342"/>
      <c r="N29" s="1342"/>
    </row>
    <row r="30" spans="1:14" ht="45" customHeight="1">
      <c r="A30" s="1856"/>
      <c r="B30" s="1865"/>
      <c r="C30" s="1856"/>
      <c r="D30" s="1856"/>
      <c r="E30" s="1856"/>
      <c r="F30" s="1856"/>
      <c r="G30" s="1857" t="s">
        <v>2855</v>
      </c>
      <c r="H30" s="1858" t="s">
        <v>2793</v>
      </c>
      <c r="I30" s="1858" t="s">
        <v>1033</v>
      </c>
      <c r="J30" s="336" t="s">
        <v>2853</v>
      </c>
      <c r="K30" s="1342"/>
      <c r="L30" s="1342"/>
      <c r="M30" s="1342"/>
      <c r="N30" s="1342"/>
    </row>
    <row r="31" spans="1:14" ht="17.25" customHeight="1">
      <c r="A31" s="1856"/>
      <c r="B31" s="1865"/>
      <c r="C31" s="1856"/>
      <c r="D31" s="1856"/>
      <c r="E31" s="1856"/>
      <c r="F31" s="1856"/>
      <c r="G31" s="1857"/>
      <c r="H31" s="1859"/>
      <c r="I31" s="1859"/>
      <c r="J31" s="336"/>
      <c r="K31" s="1342"/>
      <c r="L31" s="1342"/>
      <c r="M31" s="1342"/>
      <c r="N31" s="1342"/>
    </row>
    <row r="33" spans="2:21" s="73" customFormat="1" ht="45" customHeight="1">
      <c r="B33" s="76">
        <f>COUNTA(B9:B30)</f>
        <v>4</v>
      </c>
      <c r="K33" s="76">
        <f>COUNTA(K9:K30)</f>
        <v>5</v>
      </c>
      <c r="L33" s="77">
        <f>AVERAGE(L9:L30)</f>
        <v>0.96</v>
      </c>
    </row>
    <row r="34" spans="2:21" s="344" customFormat="1" ht="42.75" customHeight="1">
      <c r="B34" s="83" t="s">
        <v>2856</v>
      </c>
      <c r="K34" s="83" t="s">
        <v>2857</v>
      </c>
      <c r="L34" s="83" t="s">
        <v>2858</v>
      </c>
      <c r="U34" s="345"/>
    </row>
  </sheetData>
  <mergeCells count="65">
    <mergeCell ref="A28:A31"/>
    <mergeCell ref="B28:B31"/>
    <mergeCell ref="C28:C31"/>
    <mergeCell ref="D28:D31"/>
    <mergeCell ref="E28:E31"/>
    <mergeCell ref="M28:M31"/>
    <mergeCell ref="N28:N31"/>
    <mergeCell ref="L28:L31"/>
    <mergeCell ref="L21:L24"/>
    <mergeCell ref="M21:M24"/>
    <mergeCell ref="N21:N24"/>
    <mergeCell ref="L25:L27"/>
    <mergeCell ref="M25:M27"/>
    <mergeCell ref="N25:N27"/>
    <mergeCell ref="F28:F31"/>
    <mergeCell ref="G30:G31"/>
    <mergeCell ref="H30:H31"/>
    <mergeCell ref="I30:I31"/>
    <mergeCell ref="K28:K31"/>
    <mergeCell ref="K13:K20"/>
    <mergeCell ref="L13:L20"/>
    <mergeCell ref="A1:N1"/>
    <mergeCell ref="A2:N2"/>
    <mergeCell ref="F21:F27"/>
    <mergeCell ref="A21:A27"/>
    <mergeCell ref="B21:B27"/>
    <mergeCell ref="C21:C27"/>
    <mergeCell ref="D21:D27"/>
    <mergeCell ref="E21:E27"/>
    <mergeCell ref="F13:F20"/>
    <mergeCell ref="A13:A20"/>
    <mergeCell ref="M9:M12"/>
    <mergeCell ref="N10:N11"/>
    <mergeCell ref="K21:K24"/>
    <mergeCell ref="K25:K27"/>
    <mergeCell ref="B13:B20"/>
    <mergeCell ref="C13:C20"/>
    <mergeCell ref="D13:D20"/>
    <mergeCell ref="E13:E20"/>
    <mergeCell ref="F9:F12"/>
    <mergeCell ref="J7:J8"/>
    <mergeCell ref="L7:L8"/>
    <mergeCell ref="A9:A12"/>
    <mergeCell ref="B9:B12"/>
    <mergeCell ref="C9:C12"/>
    <mergeCell ref="D9:D12"/>
    <mergeCell ref="E9:E12"/>
    <mergeCell ref="K9:K12"/>
    <mergeCell ref="L9:L12"/>
    <mergeCell ref="M13:M20"/>
    <mergeCell ref="N13:N20"/>
    <mergeCell ref="K6:N6"/>
    <mergeCell ref="F7:F8"/>
    <mergeCell ref="A4:B4"/>
    <mergeCell ref="C4:F4"/>
    <mergeCell ref="C6:F6"/>
    <mergeCell ref="G6:J6"/>
    <mergeCell ref="N7:N8"/>
    <mergeCell ref="M7:M8"/>
    <mergeCell ref="A7:A8"/>
    <mergeCell ref="B7:B8"/>
    <mergeCell ref="C7:D7"/>
    <mergeCell ref="E7:E8"/>
    <mergeCell ref="G7:G8"/>
    <mergeCell ref="H7:I7"/>
  </mergeCells>
  <phoneticPr fontId="22" type="noConversion"/>
  <hyperlinks>
    <hyperlink ref="J9" r:id="rId1" xr:uid="{A6C4F758-6636-4481-ACF3-C9ADBBABC37C}"/>
    <hyperlink ref="N9" r:id="rId2" xr:uid="{4F23A0FE-6520-4F89-B377-2828375564F2}"/>
    <hyperlink ref="N10" r:id="rId3" xr:uid="{8298E84E-7889-4C99-ABD5-B28DE068B1C5}"/>
    <hyperlink ref="N12" r:id="rId4" xr:uid="{99AB7485-522E-497E-993E-FFE4AB3C0419}"/>
    <hyperlink ref="J21" r:id="rId5" xr:uid="{ED6C0C6F-ABDA-4C13-8CA1-22BB4E522A52}"/>
    <hyperlink ref="J22" r:id="rId6" xr:uid="{3CD75972-0AD9-4917-88CE-3AC24F33D2E3}"/>
    <hyperlink ref="J23" r:id="rId7" xr:uid="{AC5DC562-09E3-4D86-88AB-BC7C0D5C666E}"/>
    <hyperlink ref="J24" r:id="rId8" xr:uid="{A5342E41-6CD0-4589-B97C-2E32AC48FB59}"/>
    <hyperlink ref="J25" r:id="rId9" xr:uid="{9128633D-D997-4525-97C8-AA4512BC8A7A}"/>
    <hyperlink ref="N25" r:id="rId10" xr:uid="{977ADA87-5683-47BD-95AC-6F0F7B92F248}"/>
    <hyperlink ref="J26" r:id="rId11" xr:uid="{1CA6C460-A562-4C8B-A5B2-C542EC8C6192}"/>
    <hyperlink ref="J27" r:id="rId12" xr:uid="{3A19C370-186D-4F78-8F32-219EC8B6A927}"/>
    <hyperlink ref="J10" r:id="rId13" xr:uid="{1484252F-F9A9-49EB-A10D-8EE61B3E9ACB}"/>
    <hyperlink ref="J12" r:id="rId14" xr:uid="{916DA4A2-3667-45EC-AD1D-87F04E55A2FE}"/>
    <hyperlink ref="J20" r:id="rId15" xr:uid="{8E5F759B-6AC2-40AD-BEE4-3D890B777822}"/>
    <hyperlink ref="J18" r:id="rId16" xr:uid="{673F5B27-A29F-4763-B299-5E1B3E1AFC38}"/>
    <hyperlink ref="J15" r:id="rId17" xr:uid="{021D7E2F-DFB0-4EAD-B151-83C702D6C0C3}"/>
    <hyperlink ref="J29" r:id="rId18" xr:uid="{93A6EA64-DBE6-4D4C-B2D3-E85B47454E1D}"/>
    <hyperlink ref="N28" r:id="rId19" xr:uid="{86CC3376-6FC8-49FB-8ECC-01C3D8A99F78}"/>
  </hyperlinks>
  <pageMargins left="0.7" right="0.7" top="0.75" bottom="0.75" header="0.3" footer="0.3"/>
  <pageSetup paperSize="9" orientation="portrait" r:id="rId20"/>
  <drawing r:id="rId21"/>
  <legacyDrawing r:id="rId2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N49"/>
  <sheetViews>
    <sheetView showGridLines="0" tabSelected="1" topLeftCell="A13" zoomScaleNormal="100" workbookViewId="0">
      <selection activeCell="C17" sqref="C17:C23"/>
    </sheetView>
  </sheetViews>
  <sheetFormatPr baseColWidth="10" defaultColWidth="11.42578125" defaultRowHeight="15"/>
  <cols>
    <col min="1" max="1" width="10" style="353" customWidth="1"/>
    <col min="2" max="2" width="21.28515625" style="353" customWidth="1"/>
    <col min="3" max="3" width="7.7109375" style="353" customWidth="1"/>
    <col min="4" max="4" width="7.28515625" style="353" customWidth="1"/>
    <col min="5" max="5" width="27.5703125" style="353" customWidth="1"/>
    <col min="6" max="6" width="16" style="353" customWidth="1"/>
    <col min="7" max="7" width="52.85546875" style="351" customWidth="1"/>
    <col min="8" max="8" width="9.5703125" style="352" customWidth="1"/>
    <col min="9" max="9" width="9.85546875" style="351" customWidth="1"/>
    <col min="10" max="10" width="30.28515625" style="353" customWidth="1"/>
    <col min="11" max="11" width="47.5703125" style="353" customWidth="1"/>
    <col min="12" max="12" width="20.7109375" style="353" customWidth="1"/>
    <col min="13" max="13" width="40" style="353" customWidth="1"/>
    <col min="14" max="14" width="39.85546875" style="353" customWidth="1"/>
    <col min="15" max="16384" width="11.42578125" style="353"/>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36.75" customHeight="1">
      <c r="A5" s="1748" t="s">
        <v>61</v>
      </c>
      <c r="B5" s="1748"/>
      <c r="C5" s="1831" t="s">
        <v>2859</v>
      </c>
      <c r="D5" s="1831"/>
      <c r="E5" s="1831"/>
      <c r="F5" s="1831"/>
    </row>
    <row r="6" spans="1:14" ht="25.5" customHeight="1"/>
    <row r="7" spans="1:14" ht="16.5">
      <c r="A7" s="8"/>
      <c r="B7" s="8"/>
      <c r="C7" s="1878" t="s">
        <v>2810</v>
      </c>
      <c r="D7" s="1878"/>
      <c r="E7" s="1878"/>
      <c r="F7" s="1879"/>
      <c r="G7" s="1880" t="s">
        <v>2811</v>
      </c>
      <c r="H7" s="1880"/>
      <c r="I7" s="1880"/>
      <c r="J7" s="1880"/>
      <c r="K7" s="1881" t="s">
        <v>2812</v>
      </c>
      <c r="L7" s="1881"/>
      <c r="M7" s="1881"/>
      <c r="N7" s="1881"/>
    </row>
    <row r="8" spans="1:14" ht="44.25" customHeight="1">
      <c r="A8" s="1836" t="s">
        <v>2673</v>
      </c>
      <c r="B8" s="1836"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ht="25.5" customHeight="1">
      <c r="A9" s="1837"/>
      <c r="B9" s="1837"/>
      <c r="C9" s="64" t="s">
        <v>2824</v>
      </c>
      <c r="D9" s="64" t="s">
        <v>2825</v>
      </c>
      <c r="E9" s="1838"/>
      <c r="F9" s="1830"/>
      <c r="G9" s="1840"/>
      <c r="H9" s="65" t="s">
        <v>2824</v>
      </c>
      <c r="I9" s="65" t="s">
        <v>2825</v>
      </c>
      <c r="J9" s="1840"/>
      <c r="K9" s="63" t="s">
        <v>2826</v>
      </c>
      <c r="L9" s="1835"/>
      <c r="M9" s="1835"/>
      <c r="N9" s="1835"/>
    </row>
    <row r="10" spans="1:14" ht="60" customHeight="1">
      <c r="A10" s="1865">
        <v>1</v>
      </c>
      <c r="B10" s="1865" t="s">
        <v>845</v>
      </c>
      <c r="C10" s="1856"/>
      <c r="D10" s="1856" t="s">
        <v>2860</v>
      </c>
      <c r="E10" s="25"/>
      <c r="F10" s="25"/>
      <c r="G10" s="58" t="s">
        <v>851</v>
      </c>
      <c r="H10" s="343" t="s">
        <v>1033</v>
      </c>
      <c r="I10" s="183" t="s">
        <v>2860</v>
      </c>
      <c r="J10" s="817" t="s">
        <v>2861</v>
      </c>
      <c r="K10" s="1841"/>
      <c r="L10" s="111"/>
      <c r="M10" s="25"/>
      <c r="N10" s="25"/>
    </row>
    <row r="11" spans="1:14" ht="52.5" customHeight="1">
      <c r="A11" s="1865"/>
      <c r="B11" s="1865"/>
      <c r="C11" s="1856"/>
      <c r="D11" s="1856"/>
      <c r="E11" s="25"/>
      <c r="F11" s="25"/>
      <c r="G11" s="58" t="s">
        <v>854</v>
      </c>
      <c r="H11" s="140" t="s">
        <v>2860</v>
      </c>
      <c r="I11" s="187" t="s">
        <v>1033</v>
      </c>
      <c r="J11" s="816" t="s">
        <v>2862</v>
      </c>
      <c r="K11" s="1842"/>
      <c r="L11" s="111"/>
      <c r="M11" s="25"/>
      <c r="N11" s="25"/>
    </row>
    <row r="12" spans="1:14" ht="33.75" customHeight="1">
      <c r="A12" s="1865"/>
      <c r="B12" s="1865"/>
      <c r="C12" s="1856"/>
      <c r="D12" s="1856"/>
      <c r="E12" s="25"/>
      <c r="F12" s="25"/>
      <c r="G12" s="58" t="s">
        <v>2863</v>
      </c>
      <c r="H12" s="140" t="s">
        <v>2860</v>
      </c>
      <c r="I12" s="187" t="s">
        <v>1033</v>
      </c>
      <c r="J12" s="816" t="s">
        <v>2864</v>
      </c>
      <c r="K12" s="1842"/>
      <c r="L12" s="111"/>
      <c r="M12" s="25"/>
      <c r="N12" s="25"/>
    </row>
    <row r="13" spans="1:14" ht="31.5" customHeight="1">
      <c r="A13" s="1865"/>
      <c r="B13" s="1865"/>
      <c r="C13" s="1856"/>
      <c r="D13" s="1856"/>
      <c r="E13" s="25"/>
      <c r="F13" s="25"/>
      <c r="G13" s="58" t="s">
        <v>2865</v>
      </c>
      <c r="H13" s="140" t="s">
        <v>2860</v>
      </c>
      <c r="I13" s="187" t="s">
        <v>1033</v>
      </c>
      <c r="J13" s="816" t="s">
        <v>2864</v>
      </c>
      <c r="K13" s="1842"/>
      <c r="L13" s="111"/>
      <c r="M13" s="25"/>
      <c r="N13" s="25"/>
    </row>
    <row r="14" spans="1:14" ht="20.25" customHeight="1">
      <c r="A14" s="1865"/>
      <c r="B14" s="1865"/>
      <c r="C14" s="1856"/>
      <c r="D14" s="1856"/>
      <c r="E14" s="25"/>
      <c r="F14" s="25"/>
      <c r="G14" s="58" t="s">
        <v>862</v>
      </c>
      <c r="H14" s="140" t="s">
        <v>2860</v>
      </c>
      <c r="I14" s="187" t="s">
        <v>1033</v>
      </c>
      <c r="J14" s="816" t="s">
        <v>2866</v>
      </c>
      <c r="K14" s="1842"/>
      <c r="L14" s="111"/>
      <c r="M14" s="25"/>
      <c r="N14" s="25"/>
    </row>
    <row r="15" spans="1:14" ht="25.5" customHeight="1">
      <c r="A15" s="1865"/>
      <c r="B15" s="1865"/>
      <c r="C15" s="1856"/>
      <c r="D15" s="1856"/>
      <c r="E15" s="25"/>
      <c r="F15" s="25"/>
      <c r="G15" s="58" t="s">
        <v>2867</v>
      </c>
      <c r="H15" s="140" t="s">
        <v>2860</v>
      </c>
      <c r="I15" s="187" t="s">
        <v>1033</v>
      </c>
      <c r="J15" s="816" t="s">
        <v>2866</v>
      </c>
      <c r="K15" s="1842"/>
      <c r="L15" s="111"/>
      <c r="M15" s="25"/>
      <c r="N15" s="25"/>
    </row>
    <row r="16" spans="1:14" ht="45" customHeight="1">
      <c r="A16" s="1865"/>
      <c r="B16" s="1865"/>
      <c r="C16" s="1856"/>
      <c r="D16" s="1856"/>
      <c r="E16" s="25"/>
      <c r="F16" s="25"/>
      <c r="G16" s="58" t="s">
        <v>2868</v>
      </c>
      <c r="H16" s="140" t="s">
        <v>2860</v>
      </c>
      <c r="I16" s="187" t="s">
        <v>1033</v>
      </c>
      <c r="J16" s="816" t="s">
        <v>2866</v>
      </c>
      <c r="K16" s="1843"/>
      <c r="L16" s="111"/>
      <c r="M16" s="25"/>
      <c r="N16" s="25"/>
    </row>
    <row r="17" spans="1:14" ht="36.75" customHeight="1">
      <c r="A17" s="1342">
        <v>2</v>
      </c>
      <c r="B17" s="1342" t="s">
        <v>865</v>
      </c>
      <c r="C17" s="1342" t="s">
        <v>2860</v>
      </c>
      <c r="D17" s="1342"/>
      <c r="E17" s="1844" t="s">
        <v>2869</v>
      </c>
      <c r="F17" s="1872" t="s">
        <v>2870</v>
      </c>
      <c r="G17" s="58" t="s">
        <v>2871</v>
      </c>
      <c r="H17" s="343" t="s">
        <v>2860</v>
      </c>
      <c r="I17" s="183" t="s">
        <v>1033</v>
      </c>
      <c r="J17" s="817" t="s">
        <v>2872</v>
      </c>
      <c r="K17" s="1872" t="s">
        <v>871</v>
      </c>
      <c r="L17" s="1530">
        <v>1</v>
      </c>
      <c r="M17" s="1384" t="s">
        <v>2873</v>
      </c>
      <c r="N17" s="1384" t="s">
        <v>2874</v>
      </c>
    </row>
    <row r="18" spans="1:14" ht="32.25" customHeight="1">
      <c r="A18" s="1342"/>
      <c r="B18" s="1342"/>
      <c r="C18" s="1342"/>
      <c r="D18" s="1342"/>
      <c r="E18" s="1845"/>
      <c r="F18" s="1873"/>
      <c r="G18" s="58" t="s">
        <v>2875</v>
      </c>
      <c r="H18" s="140" t="s">
        <v>2860</v>
      </c>
      <c r="I18" s="187" t="s">
        <v>1033</v>
      </c>
      <c r="J18" s="816" t="s">
        <v>2872</v>
      </c>
      <c r="K18" s="1873"/>
      <c r="L18" s="1882"/>
      <c r="M18" s="1385"/>
      <c r="N18" s="1385"/>
    </row>
    <row r="19" spans="1:14" ht="62.25" customHeight="1">
      <c r="A19" s="1342"/>
      <c r="B19" s="1342"/>
      <c r="C19" s="1342"/>
      <c r="D19" s="1342"/>
      <c r="E19" s="1845"/>
      <c r="F19" s="1873"/>
      <c r="G19" s="58" t="s">
        <v>2876</v>
      </c>
      <c r="H19" s="140" t="s">
        <v>2860</v>
      </c>
      <c r="I19" s="187" t="s">
        <v>1033</v>
      </c>
      <c r="J19" s="816" t="s">
        <v>2872</v>
      </c>
      <c r="K19" s="1873"/>
      <c r="L19" s="1882"/>
      <c r="M19" s="1385"/>
      <c r="N19" s="1385"/>
    </row>
    <row r="20" spans="1:14" ht="37.5" customHeight="1">
      <c r="A20" s="1342"/>
      <c r="B20" s="1342"/>
      <c r="C20" s="1342"/>
      <c r="D20" s="1342"/>
      <c r="E20" s="1845"/>
      <c r="F20" s="1873"/>
      <c r="G20" s="58" t="s">
        <v>2877</v>
      </c>
      <c r="H20" s="140" t="s">
        <v>2860</v>
      </c>
      <c r="I20" s="187" t="s">
        <v>1033</v>
      </c>
      <c r="J20" s="816" t="s">
        <v>2872</v>
      </c>
      <c r="K20" s="1873"/>
      <c r="L20" s="1882"/>
      <c r="M20" s="1385"/>
      <c r="N20" s="1385"/>
    </row>
    <row r="21" spans="1:14" ht="52.5" customHeight="1">
      <c r="A21" s="1342"/>
      <c r="B21" s="1342"/>
      <c r="C21" s="1342"/>
      <c r="D21" s="1342"/>
      <c r="E21" s="1845"/>
      <c r="F21" s="1873"/>
      <c r="G21" s="58" t="s">
        <v>883</v>
      </c>
      <c r="H21" s="140" t="s">
        <v>2860</v>
      </c>
      <c r="I21" s="187" t="s">
        <v>1033</v>
      </c>
      <c r="J21" s="816" t="s">
        <v>2872</v>
      </c>
      <c r="K21" s="1873"/>
      <c r="L21" s="1882"/>
      <c r="M21" s="1385"/>
      <c r="N21" s="1385"/>
    </row>
    <row r="22" spans="1:14" ht="36.75" customHeight="1">
      <c r="A22" s="1342"/>
      <c r="B22" s="1342"/>
      <c r="C22" s="1342"/>
      <c r="D22" s="1342"/>
      <c r="E22" s="1845"/>
      <c r="F22" s="1873"/>
      <c r="G22" s="58" t="s">
        <v>2878</v>
      </c>
      <c r="H22" s="140" t="s">
        <v>2860</v>
      </c>
      <c r="I22" s="187" t="s">
        <v>1033</v>
      </c>
      <c r="J22" s="816" t="s">
        <v>2872</v>
      </c>
      <c r="K22" s="1873"/>
      <c r="L22" s="1882"/>
      <c r="M22" s="1385"/>
      <c r="N22" s="1385"/>
    </row>
    <row r="23" spans="1:14" ht="45" customHeight="1">
      <c r="A23" s="1342"/>
      <c r="B23" s="1342"/>
      <c r="C23" s="1342"/>
      <c r="D23" s="1342"/>
      <c r="E23" s="1846"/>
      <c r="F23" s="1874"/>
      <c r="G23" s="58" t="s">
        <v>886</v>
      </c>
      <c r="H23" s="140" t="s">
        <v>2860</v>
      </c>
      <c r="I23" s="187" t="s">
        <v>1033</v>
      </c>
      <c r="J23" s="816" t="s">
        <v>2872</v>
      </c>
      <c r="K23" s="1873"/>
      <c r="L23" s="1531"/>
      <c r="M23" s="1386"/>
      <c r="N23" s="1386"/>
    </row>
    <row r="24" spans="1:14" ht="48" customHeight="1">
      <c r="A24" s="1342">
        <v>3</v>
      </c>
      <c r="B24" s="1342" t="s">
        <v>888</v>
      </c>
      <c r="C24" s="1342"/>
      <c r="D24" s="1342" t="s">
        <v>2860</v>
      </c>
      <c r="E24" s="25"/>
      <c r="F24" s="25"/>
      <c r="G24" s="58" t="s">
        <v>895</v>
      </c>
      <c r="H24" s="140" t="s">
        <v>2860</v>
      </c>
      <c r="I24" s="187" t="s">
        <v>1033</v>
      </c>
      <c r="J24" s="815" t="s">
        <v>2879</v>
      </c>
      <c r="K24" s="1875" t="s">
        <v>2880</v>
      </c>
      <c r="L24" s="1866">
        <v>0.8</v>
      </c>
      <c r="M24" s="1869" t="s">
        <v>2881</v>
      </c>
      <c r="N24" s="1844" t="s">
        <v>2882</v>
      </c>
    </row>
    <row r="25" spans="1:14" ht="20.25" customHeight="1">
      <c r="A25" s="1342"/>
      <c r="B25" s="1342"/>
      <c r="C25" s="1342"/>
      <c r="D25" s="1342"/>
      <c r="E25" s="25"/>
      <c r="F25" s="25"/>
      <c r="G25" s="58" t="s">
        <v>2883</v>
      </c>
      <c r="H25" s="140" t="s">
        <v>2860</v>
      </c>
      <c r="I25" s="187" t="s">
        <v>1033</v>
      </c>
      <c r="J25" s="815" t="s">
        <v>2884</v>
      </c>
      <c r="K25" s="1876"/>
      <c r="L25" s="1867"/>
      <c r="M25" s="1870"/>
      <c r="N25" s="1842"/>
    </row>
    <row r="26" spans="1:14" ht="39.75" customHeight="1">
      <c r="A26" s="1342"/>
      <c r="B26" s="1342"/>
      <c r="C26" s="1342"/>
      <c r="D26" s="1342"/>
      <c r="E26" s="25"/>
      <c r="F26" s="25"/>
      <c r="G26" s="58" t="s">
        <v>2885</v>
      </c>
      <c r="H26" s="140" t="s">
        <v>2860</v>
      </c>
      <c r="I26" s="187" t="s">
        <v>1033</v>
      </c>
      <c r="J26" s="815" t="s">
        <v>2886</v>
      </c>
      <c r="K26" s="1876"/>
      <c r="L26" s="1867"/>
      <c r="M26" s="1870"/>
      <c r="N26" s="1842"/>
    </row>
    <row r="27" spans="1:14" ht="39.75" customHeight="1">
      <c r="A27" s="1342"/>
      <c r="B27" s="1342"/>
      <c r="C27" s="1342"/>
      <c r="D27" s="1342"/>
      <c r="E27" s="25"/>
      <c r="F27" s="25"/>
      <c r="G27" s="58" t="s">
        <v>905</v>
      </c>
      <c r="H27" s="140" t="s">
        <v>2860</v>
      </c>
      <c r="I27" s="187" t="s">
        <v>1033</v>
      </c>
      <c r="J27" s="815" t="s">
        <v>2887</v>
      </c>
      <c r="K27" s="1876"/>
      <c r="L27" s="1867"/>
      <c r="M27" s="1870"/>
      <c r="N27" s="1842"/>
    </row>
    <row r="28" spans="1:14" ht="37.5" customHeight="1">
      <c r="A28" s="1342"/>
      <c r="B28" s="1342"/>
      <c r="C28" s="1342"/>
      <c r="D28" s="1342"/>
      <c r="E28" s="25"/>
      <c r="F28" s="25"/>
      <c r="G28" s="58" t="s">
        <v>2888</v>
      </c>
      <c r="H28" s="140" t="s">
        <v>2860</v>
      </c>
      <c r="I28" s="187" t="s">
        <v>1033</v>
      </c>
      <c r="J28" s="818" t="s">
        <v>2889</v>
      </c>
      <c r="K28" s="1876"/>
      <c r="L28" s="1867"/>
      <c r="M28" s="1870"/>
      <c r="N28" s="1842"/>
    </row>
    <row r="29" spans="1:14" ht="34.5" customHeight="1">
      <c r="A29" s="1342"/>
      <c r="B29" s="1342"/>
      <c r="C29" s="1342"/>
      <c r="D29" s="1342"/>
      <c r="E29" s="25"/>
      <c r="F29" s="25"/>
      <c r="G29" s="58" t="s">
        <v>2890</v>
      </c>
      <c r="H29" s="140" t="s">
        <v>2860</v>
      </c>
      <c r="I29" s="187" t="s">
        <v>1033</v>
      </c>
      <c r="J29" s="818" t="s">
        <v>2891</v>
      </c>
      <c r="K29" s="1876"/>
      <c r="L29" s="1867"/>
      <c r="M29" s="1870"/>
      <c r="N29" s="1842"/>
    </row>
    <row r="30" spans="1:14" ht="24.75" customHeight="1">
      <c r="A30" s="1342"/>
      <c r="B30" s="1342"/>
      <c r="C30" s="1342"/>
      <c r="D30" s="1342"/>
      <c r="E30" s="25"/>
      <c r="F30" s="25"/>
      <c r="G30" s="58" t="s">
        <v>2892</v>
      </c>
      <c r="H30" s="140" t="s">
        <v>2860</v>
      </c>
      <c r="I30" s="187" t="s">
        <v>1033</v>
      </c>
      <c r="J30" s="815" t="s">
        <v>2893</v>
      </c>
      <c r="K30" s="1876"/>
      <c r="L30" s="1867"/>
      <c r="M30" s="1870"/>
      <c r="N30" s="1842"/>
    </row>
    <row r="31" spans="1:14" ht="34.5" customHeight="1">
      <c r="A31" s="1342"/>
      <c r="B31" s="1342"/>
      <c r="C31" s="1342"/>
      <c r="D31" s="1342"/>
      <c r="E31" s="25"/>
      <c r="F31" s="25"/>
      <c r="G31" s="58" t="s">
        <v>2894</v>
      </c>
      <c r="H31" s="140" t="s">
        <v>2860</v>
      </c>
      <c r="I31" s="187" t="s">
        <v>1033</v>
      </c>
      <c r="J31" s="815" t="s">
        <v>2895</v>
      </c>
      <c r="K31" s="1876"/>
      <c r="L31" s="1867"/>
      <c r="M31" s="1870"/>
      <c r="N31" s="1842"/>
    </row>
    <row r="32" spans="1:14" ht="34.5" customHeight="1">
      <c r="A32" s="1342"/>
      <c r="B32" s="1342"/>
      <c r="C32" s="1342"/>
      <c r="D32" s="1342"/>
      <c r="E32" s="25"/>
      <c r="F32" s="25"/>
      <c r="G32" s="58" t="s">
        <v>2896</v>
      </c>
      <c r="H32" s="140" t="s">
        <v>2860</v>
      </c>
      <c r="I32" s="187" t="s">
        <v>1033</v>
      </c>
      <c r="J32" s="815" t="s">
        <v>2897</v>
      </c>
      <c r="K32" s="1876"/>
      <c r="L32" s="1867"/>
      <c r="M32" s="1870"/>
      <c r="N32" s="1842"/>
    </row>
    <row r="33" spans="1:14" ht="34.5" customHeight="1">
      <c r="A33" s="1342"/>
      <c r="B33" s="1342"/>
      <c r="C33" s="1342"/>
      <c r="D33" s="1342"/>
      <c r="E33" s="25"/>
      <c r="F33" s="25"/>
      <c r="G33" s="58" t="s">
        <v>2898</v>
      </c>
      <c r="H33" s="140" t="s">
        <v>2860</v>
      </c>
      <c r="I33" s="187" t="s">
        <v>1033</v>
      </c>
      <c r="J33" s="815" t="s">
        <v>2899</v>
      </c>
      <c r="K33" s="1876"/>
      <c r="L33" s="1867"/>
      <c r="M33" s="1870"/>
      <c r="N33" s="1842"/>
    </row>
    <row r="34" spans="1:14" ht="67.5" customHeight="1">
      <c r="A34" s="1342"/>
      <c r="B34" s="1342"/>
      <c r="C34" s="1342"/>
      <c r="D34" s="1342"/>
      <c r="E34" s="25"/>
      <c r="F34" s="25"/>
      <c r="G34" s="58" t="s">
        <v>2900</v>
      </c>
      <c r="H34" s="140" t="s">
        <v>2860</v>
      </c>
      <c r="I34" s="187" t="s">
        <v>1033</v>
      </c>
      <c r="J34" s="815" t="s">
        <v>2901</v>
      </c>
      <c r="K34" s="1876"/>
      <c r="L34" s="1867"/>
      <c r="M34" s="1870"/>
      <c r="N34" s="1842"/>
    </row>
    <row r="35" spans="1:14" ht="34.5" customHeight="1">
      <c r="A35" s="1342"/>
      <c r="B35" s="1342"/>
      <c r="C35" s="1342"/>
      <c r="D35" s="1342"/>
      <c r="E35" s="25"/>
      <c r="F35" s="25"/>
      <c r="G35" s="58" t="s">
        <v>2902</v>
      </c>
      <c r="H35" s="140" t="s">
        <v>2860</v>
      </c>
      <c r="I35" s="187" t="s">
        <v>1033</v>
      </c>
      <c r="J35" s="815" t="s">
        <v>2903</v>
      </c>
      <c r="K35" s="1876"/>
      <c r="L35" s="1867"/>
      <c r="M35" s="1870"/>
      <c r="N35" s="1842"/>
    </row>
    <row r="36" spans="1:14" ht="34.5" customHeight="1">
      <c r="A36" s="1342"/>
      <c r="B36" s="1342"/>
      <c r="C36" s="1342"/>
      <c r="D36" s="1342"/>
      <c r="E36" s="25"/>
      <c r="F36" s="25"/>
      <c r="G36" s="58" t="s">
        <v>2904</v>
      </c>
      <c r="H36" s="140" t="s">
        <v>2860</v>
      </c>
      <c r="I36" s="187" t="s">
        <v>1033</v>
      </c>
      <c r="J36" s="818" t="s">
        <v>2905</v>
      </c>
      <c r="K36" s="1876"/>
      <c r="L36" s="1867"/>
      <c r="M36" s="1870"/>
      <c r="N36" s="1842"/>
    </row>
    <row r="37" spans="1:14" ht="34.5" customHeight="1">
      <c r="A37" s="1342"/>
      <c r="B37" s="1342"/>
      <c r="C37" s="1342"/>
      <c r="D37" s="1342"/>
      <c r="E37" s="25"/>
      <c r="F37" s="25"/>
      <c r="G37" s="58" t="s">
        <v>2906</v>
      </c>
      <c r="H37" s="140" t="s">
        <v>2860</v>
      </c>
      <c r="I37" s="187" t="s">
        <v>1033</v>
      </c>
      <c r="J37" s="818" t="s">
        <v>2907</v>
      </c>
      <c r="K37" s="1876"/>
      <c r="L37" s="1867"/>
      <c r="M37" s="1870"/>
      <c r="N37" s="1842"/>
    </row>
    <row r="38" spans="1:14" ht="34.5" customHeight="1">
      <c r="A38" s="1342"/>
      <c r="B38" s="1342"/>
      <c r="C38" s="1342"/>
      <c r="D38" s="1342"/>
      <c r="E38" s="25"/>
      <c r="F38" s="25"/>
      <c r="G38" s="58" t="s">
        <v>918</v>
      </c>
      <c r="H38" s="140" t="s">
        <v>2860</v>
      </c>
      <c r="I38" s="187" t="s">
        <v>1033</v>
      </c>
      <c r="J38" s="815" t="s">
        <v>2908</v>
      </c>
      <c r="K38" s="1876"/>
      <c r="L38" s="1867"/>
      <c r="M38" s="1870"/>
      <c r="N38" s="1842"/>
    </row>
    <row r="39" spans="1:14" ht="47.25" customHeight="1">
      <c r="A39" s="1342"/>
      <c r="B39" s="1342"/>
      <c r="C39" s="1342"/>
      <c r="D39" s="1342"/>
      <c r="E39" s="25"/>
      <c r="F39" s="25"/>
      <c r="G39" s="58" t="s">
        <v>2909</v>
      </c>
      <c r="H39" s="140" t="s">
        <v>2860</v>
      </c>
      <c r="I39" s="187" t="s">
        <v>1033</v>
      </c>
      <c r="J39" s="815" t="s">
        <v>2910</v>
      </c>
      <c r="K39" s="1876"/>
      <c r="L39" s="1867"/>
      <c r="M39" s="1870"/>
      <c r="N39" s="1842"/>
    </row>
    <row r="40" spans="1:14" ht="54.75" customHeight="1">
      <c r="A40" s="1342"/>
      <c r="B40" s="1342"/>
      <c r="C40" s="1342"/>
      <c r="D40" s="1342"/>
      <c r="E40" s="25"/>
      <c r="F40" s="25"/>
      <c r="G40" s="58" t="s">
        <v>2911</v>
      </c>
      <c r="H40" s="140" t="s">
        <v>2860</v>
      </c>
      <c r="I40" s="187" t="s">
        <v>1033</v>
      </c>
      <c r="J40" s="818" t="s">
        <v>2912</v>
      </c>
      <c r="K40" s="1876"/>
      <c r="L40" s="1867"/>
      <c r="M40" s="1870"/>
      <c r="N40" s="1842"/>
    </row>
    <row r="41" spans="1:14" ht="30" customHeight="1">
      <c r="A41" s="1342"/>
      <c r="B41" s="1342"/>
      <c r="C41" s="1342"/>
      <c r="D41" s="1342"/>
      <c r="E41" s="25"/>
      <c r="F41" s="25"/>
      <c r="G41" s="58" t="s">
        <v>2913</v>
      </c>
      <c r="H41" s="140" t="s">
        <v>2860</v>
      </c>
      <c r="I41" s="187" t="s">
        <v>1033</v>
      </c>
      <c r="J41" s="815" t="s">
        <v>2914</v>
      </c>
      <c r="K41" s="1877"/>
      <c r="L41" s="1868"/>
      <c r="M41" s="1871"/>
      <c r="N41" s="1843"/>
    </row>
    <row r="42" spans="1:14" ht="30" customHeight="1">
      <c r="A42" s="1342">
        <v>4</v>
      </c>
      <c r="B42" s="1342" t="s">
        <v>2915</v>
      </c>
      <c r="C42" s="1342"/>
      <c r="D42" s="1342" t="s">
        <v>2860</v>
      </c>
      <c r="E42" s="25"/>
      <c r="F42" s="25"/>
      <c r="G42" s="58" t="s">
        <v>2916</v>
      </c>
      <c r="H42" s="343" t="s">
        <v>2860</v>
      </c>
      <c r="I42" s="183" t="s">
        <v>1033</v>
      </c>
      <c r="J42" s="817" t="s">
        <v>2914</v>
      </c>
      <c r="K42" s="1386"/>
      <c r="L42" s="1883"/>
      <c r="M42" s="1342"/>
      <c r="N42" s="1342"/>
    </row>
    <row r="43" spans="1:14" ht="30" customHeight="1">
      <c r="A43" s="1342"/>
      <c r="B43" s="1342"/>
      <c r="C43" s="1342"/>
      <c r="D43" s="1342"/>
      <c r="E43" s="25"/>
      <c r="F43" s="25"/>
      <c r="G43" s="58" t="s">
        <v>2917</v>
      </c>
      <c r="H43" s="140" t="s">
        <v>2860</v>
      </c>
      <c r="I43" s="187" t="s">
        <v>1033</v>
      </c>
      <c r="J43" s="816" t="s">
        <v>2918</v>
      </c>
      <c r="K43" s="1342"/>
      <c r="L43" s="1883"/>
      <c r="M43" s="1342"/>
      <c r="N43" s="1342"/>
    </row>
    <row r="44" spans="1:14" ht="90" customHeight="1">
      <c r="A44" s="1342"/>
      <c r="B44" s="1342"/>
      <c r="C44" s="1342"/>
      <c r="D44" s="1342"/>
      <c r="E44" s="25"/>
      <c r="F44" s="25"/>
      <c r="G44" s="58" t="s">
        <v>2919</v>
      </c>
      <c r="H44" s="140" t="s">
        <v>2860</v>
      </c>
      <c r="I44" s="187" t="s">
        <v>1033</v>
      </c>
      <c r="J44" s="816" t="s">
        <v>2920</v>
      </c>
      <c r="K44" s="1342"/>
      <c r="L44" s="1883"/>
      <c r="M44" s="1342"/>
      <c r="N44" s="1342"/>
    </row>
    <row r="45" spans="1:14" ht="34.5" customHeight="1">
      <c r="A45" s="1342"/>
      <c r="B45" s="1342"/>
      <c r="C45" s="1342"/>
      <c r="D45" s="1342"/>
      <c r="E45" s="25"/>
      <c r="F45" s="25"/>
      <c r="G45" s="58" t="s">
        <v>2921</v>
      </c>
      <c r="H45" s="140" t="s">
        <v>2860</v>
      </c>
      <c r="I45" s="187" t="s">
        <v>1033</v>
      </c>
      <c r="J45" s="816" t="s">
        <v>2922</v>
      </c>
      <c r="K45" s="1342"/>
      <c r="L45" s="1883"/>
      <c r="M45" s="1342"/>
      <c r="N45" s="1342"/>
    </row>
    <row r="46" spans="1:14" ht="30" customHeight="1">
      <c r="A46" s="1342"/>
      <c r="B46" s="1342"/>
      <c r="C46" s="1342"/>
      <c r="D46" s="1342"/>
      <c r="E46" s="25"/>
      <c r="F46" s="25"/>
      <c r="G46" s="58" t="s">
        <v>943</v>
      </c>
      <c r="H46" s="140" t="s">
        <v>2860</v>
      </c>
      <c r="I46" s="187" t="s">
        <v>1033</v>
      </c>
      <c r="J46" s="816" t="s">
        <v>2923</v>
      </c>
      <c r="K46" s="1342"/>
      <c r="L46" s="1883"/>
      <c r="M46" s="1342"/>
      <c r="N46" s="1342"/>
    </row>
    <row r="47" spans="1:14">
      <c r="K47" s="272"/>
    </row>
    <row r="48" spans="1:14" ht="27.75" customHeight="1">
      <c r="B48" s="76">
        <f>COUNTA(B10:B46)</f>
        <v>4</v>
      </c>
      <c r="C48" s="73"/>
      <c r="D48" s="73"/>
      <c r="E48" s="73"/>
      <c r="F48" s="73"/>
      <c r="G48" s="73"/>
      <c r="H48" s="73"/>
      <c r="I48" s="73"/>
      <c r="J48" s="73"/>
      <c r="K48" s="76">
        <f>COUNTA(K10:K46)</f>
        <v>2</v>
      </c>
      <c r="L48" s="77">
        <f>AVERAGE(L10:L46)</f>
        <v>0.9</v>
      </c>
    </row>
    <row r="49" spans="2:12" ht="37.5" customHeight="1">
      <c r="B49" s="83" t="s">
        <v>2856</v>
      </c>
      <c r="C49" s="344"/>
      <c r="D49" s="344"/>
      <c r="E49" s="344"/>
      <c r="F49" s="344"/>
      <c r="G49" s="344"/>
      <c r="H49" s="344"/>
      <c r="I49" s="344"/>
      <c r="J49" s="344"/>
      <c r="K49" s="83" t="s">
        <v>2857</v>
      </c>
      <c r="L49" s="83" t="s">
        <v>2858</v>
      </c>
    </row>
  </sheetData>
  <mergeCells count="49">
    <mergeCell ref="M42:M46"/>
    <mergeCell ref="N42:N46"/>
    <mergeCell ref="A42:A46"/>
    <mergeCell ref="B42:B46"/>
    <mergeCell ref="C42:C46"/>
    <mergeCell ref="D42:D46"/>
    <mergeCell ref="L42:L46"/>
    <mergeCell ref="A24:A41"/>
    <mergeCell ref="B24:B41"/>
    <mergeCell ref="C24:C41"/>
    <mergeCell ref="D24:D41"/>
    <mergeCell ref="L17:L23"/>
    <mergeCell ref="A17:A23"/>
    <mergeCell ref="B17:B23"/>
    <mergeCell ref="C17:C23"/>
    <mergeCell ref="D17:D23"/>
    <mergeCell ref="A1:N1"/>
    <mergeCell ref="A2:N2"/>
    <mergeCell ref="M17:M23"/>
    <mergeCell ref="N17:N23"/>
    <mergeCell ref="G8:G9"/>
    <mergeCell ref="G7:J7"/>
    <mergeCell ref="K7:N7"/>
    <mergeCell ref="A10:A16"/>
    <mergeCell ref="B10:B16"/>
    <mergeCell ref="C10:C16"/>
    <mergeCell ref="D10:D16"/>
    <mergeCell ref="N8:N9"/>
    <mergeCell ref="M8:M9"/>
    <mergeCell ref="A8:A9"/>
    <mergeCell ref="B8:B9"/>
    <mergeCell ref="C8:D8"/>
    <mergeCell ref="E8:E9"/>
    <mergeCell ref="F8:F9"/>
    <mergeCell ref="A5:B5"/>
    <mergeCell ref="C5:F5"/>
    <mergeCell ref="C7:F7"/>
    <mergeCell ref="H8:I8"/>
    <mergeCell ref="J8:J9"/>
    <mergeCell ref="L8:L9"/>
    <mergeCell ref="K17:K23"/>
    <mergeCell ref="K42:K46"/>
    <mergeCell ref="K10:K16"/>
    <mergeCell ref="K24:K41"/>
    <mergeCell ref="N24:N41"/>
    <mergeCell ref="L24:L41"/>
    <mergeCell ref="M24:M41"/>
    <mergeCell ref="E17:E23"/>
    <mergeCell ref="F17:F23"/>
  </mergeCells>
  <hyperlinks>
    <hyperlink ref="J28" r:id="rId1" xr:uid="{F4CB8B24-E6DC-48E6-932E-A5DF69E018B6}"/>
    <hyperlink ref="J29" r:id="rId2" xr:uid="{0CCA29E8-39E1-4AAA-8C83-BAC03B2DA882}"/>
    <hyperlink ref="J36" r:id="rId3" xr:uid="{C997923B-3D02-43EF-A409-06A36AD4E069}"/>
    <hyperlink ref="J37" r:id="rId4" xr:uid="{7B69599B-7AA2-4CCE-89E2-1D709CCF2CFF}"/>
    <hyperlink ref="J40" r:id="rId5" xr:uid="{0E677B86-15EB-4057-8931-97DF6F456B1C}"/>
  </hyperlinks>
  <pageMargins left="0.7" right="0.7" top="0.75" bottom="0.75" header="0.3" footer="0.3"/>
  <pageSetup paperSize="9" orientation="portrait" horizontalDpi="90" verticalDpi="90" r:id="rId6"/>
  <drawing r:id="rId7"/>
  <legacyDrawing r:id="rId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7"/>
  <sheetViews>
    <sheetView showGridLines="0" topLeftCell="A24" zoomScaleNormal="100" workbookViewId="0">
      <selection sqref="A1:O1"/>
    </sheetView>
  </sheetViews>
  <sheetFormatPr baseColWidth="10" defaultColWidth="11.42578125" defaultRowHeight="15"/>
  <cols>
    <col min="1" max="1" width="5.140625" style="1" customWidth="1"/>
    <col min="2" max="2" width="26.7109375" style="1" customWidth="1"/>
    <col min="3" max="3" width="9.140625" style="1" customWidth="1"/>
    <col min="4" max="4" width="9.85546875" style="1" customWidth="1"/>
    <col min="5" max="5" width="27.5703125" style="1" customWidth="1"/>
    <col min="6" max="6" width="16" style="1" customWidth="1"/>
    <col min="7" max="7" width="52.85546875" style="9" customWidth="1"/>
    <col min="8" max="9" width="9.5703125" style="1" customWidth="1"/>
    <col min="10" max="10" width="12.42578125" style="7" customWidth="1"/>
    <col min="11" max="11" width="30.28515625" style="1" customWidth="1"/>
    <col min="12" max="12" width="47.5703125" style="1" customWidth="1"/>
    <col min="13" max="13" width="20.7109375" style="1" customWidth="1"/>
    <col min="14" max="14" width="40" style="1" customWidth="1"/>
    <col min="15" max="15" width="39.85546875" style="1" customWidth="1"/>
    <col min="16" max="16" width="11.42578125" style="1"/>
    <col min="17" max="17" width="57.28515625" style="1" customWidth="1"/>
    <col min="18" max="18" width="27" style="1" customWidth="1"/>
    <col min="19" max="19" width="11.42578125" style="1"/>
    <col min="20" max="20" width="33.85546875" style="1" customWidth="1"/>
    <col min="21" max="21" width="21.140625" style="1" customWidth="1"/>
    <col min="22" max="16384" width="11.42578125" style="1"/>
  </cols>
  <sheetData>
    <row r="1" spans="1:15"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c r="O1" s="1228"/>
    </row>
    <row r="2" spans="1:15" s="153" customFormat="1" ht="20.25">
      <c r="A2" s="1887" t="str">
        <f>Contenido!$B$2</f>
        <v>2023 -  2024</v>
      </c>
      <c r="B2" s="1887"/>
      <c r="C2" s="1887"/>
      <c r="D2" s="1887"/>
      <c r="E2" s="1887"/>
      <c r="F2" s="1887"/>
      <c r="G2" s="1887"/>
      <c r="H2" s="1887"/>
      <c r="I2" s="1887"/>
      <c r="J2" s="1887"/>
      <c r="K2" s="1887"/>
      <c r="L2" s="1887"/>
      <c r="M2" s="1887"/>
      <c r="N2" s="1887"/>
      <c r="O2" s="1887"/>
    </row>
    <row r="5" spans="1:15" ht="28.5" customHeight="1">
      <c r="A5" s="1748" t="s">
        <v>61</v>
      </c>
      <c r="B5" s="1748"/>
      <c r="C5" s="1831" t="s">
        <v>2924</v>
      </c>
      <c r="D5" s="1831"/>
      <c r="E5" s="1831"/>
      <c r="F5" s="1831"/>
    </row>
    <row r="6" spans="1:15" ht="36.75" customHeight="1"/>
    <row r="7" spans="1:15">
      <c r="C7" s="1903" t="s">
        <v>2810</v>
      </c>
      <c r="D7" s="1904"/>
      <c r="E7" s="1904"/>
      <c r="F7" s="1905"/>
      <c r="G7" s="1888" t="s">
        <v>2811</v>
      </c>
      <c r="H7" s="1889"/>
      <c r="I7" s="1889"/>
      <c r="J7" s="1889"/>
      <c r="K7" s="1890"/>
      <c r="L7" s="1891" t="s">
        <v>2812</v>
      </c>
      <c r="M7" s="1892"/>
      <c r="N7" s="1892"/>
      <c r="O7" s="1893"/>
    </row>
    <row r="8" spans="1:15" ht="32.25" customHeight="1">
      <c r="A8" s="1837" t="s">
        <v>2673</v>
      </c>
      <c r="B8" s="1894" t="s">
        <v>2813</v>
      </c>
      <c r="C8" s="1897" t="s">
        <v>2814</v>
      </c>
      <c r="D8" s="1898"/>
      <c r="E8" s="1894" t="s">
        <v>2815</v>
      </c>
      <c r="F8" s="1830" t="s">
        <v>2816</v>
      </c>
      <c r="G8" s="1840" t="s">
        <v>2817</v>
      </c>
      <c r="H8" s="1907" t="s">
        <v>2818</v>
      </c>
      <c r="I8" s="1908"/>
      <c r="J8" s="152"/>
      <c r="K8" s="1840" t="s">
        <v>2819</v>
      </c>
      <c r="L8" s="63" t="s">
        <v>2820</v>
      </c>
      <c r="M8" s="1899" t="s">
        <v>2821</v>
      </c>
      <c r="N8" s="1901" t="s">
        <v>2822</v>
      </c>
      <c r="O8" s="1901" t="s">
        <v>2823</v>
      </c>
    </row>
    <row r="9" spans="1:15">
      <c r="A9" s="1909"/>
      <c r="B9" s="1895"/>
      <c r="C9" s="64" t="s">
        <v>2824</v>
      </c>
      <c r="D9" s="64" t="s">
        <v>2825</v>
      </c>
      <c r="E9" s="1895"/>
      <c r="F9" s="1896"/>
      <c r="G9" s="1906"/>
      <c r="H9" s="65" t="s">
        <v>2824</v>
      </c>
      <c r="I9" s="65" t="s">
        <v>2825</v>
      </c>
      <c r="J9" s="65"/>
      <c r="K9" s="1906"/>
      <c r="L9" s="63" t="s">
        <v>2826</v>
      </c>
      <c r="M9" s="1900"/>
      <c r="N9" s="1902"/>
      <c r="O9" s="1902"/>
    </row>
    <row r="10" spans="1:15" ht="90.75" customHeight="1">
      <c r="A10" s="1841">
        <v>1</v>
      </c>
      <c r="B10" s="1844" t="s">
        <v>1310</v>
      </c>
      <c r="C10" s="1841"/>
      <c r="D10" s="1841" t="s">
        <v>2860</v>
      </c>
      <c r="E10" s="1841"/>
      <c r="F10" s="1841"/>
      <c r="G10" s="339" t="s">
        <v>1317</v>
      </c>
      <c r="H10" s="25" t="s">
        <v>2860</v>
      </c>
      <c r="I10" s="25" t="s">
        <v>3986</v>
      </c>
      <c r="J10" s="143"/>
      <c r="K10" s="339" t="s">
        <v>3989</v>
      </c>
      <c r="L10" s="1342" t="s">
        <v>1319</v>
      </c>
      <c r="M10" s="1884">
        <v>0.5</v>
      </c>
      <c r="N10" s="1530" t="s">
        <v>4025</v>
      </c>
      <c r="O10" s="1911" t="s">
        <v>4026</v>
      </c>
    </row>
    <row r="11" spans="1:15" ht="114" customHeight="1">
      <c r="A11" s="1842"/>
      <c r="B11" s="1845"/>
      <c r="C11" s="1842"/>
      <c r="D11" s="1842"/>
      <c r="E11" s="1842"/>
      <c r="F11" s="1842"/>
      <c r="G11" s="339" t="s">
        <v>1323</v>
      </c>
      <c r="H11" s="25" t="s">
        <v>2860</v>
      </c>
      <c r="I11" s="25" t="s">
        <v>3987</v>
      </c>
      <c r="J11" s="144"/>
      <c r="K11" s="339" t="s">
        <v>3989</v>
      </c>
      <c r="L11" s="1342"/>
      <c r="M11" s="1910"/>
      <c r="N11" s="1910"/>
      <c r="O11" s="1912"/>
    </row>
    <row r="12" spans="1:15" ht="67.5" customHeight="1">
      <c r="A12" s="1843"/>
      <c r="B12" s="1846"/>
      <c r="C12" s="1843"/>
      <c r="D12" s="1843"/>
      <c r="E12" s="1843"/>
      <c r="F12" s="1843"/>
      <c r="G12" s="339" t="s">
        <v>1325</v>
      </c>
      <c r="H12" s="25" t="s">
        <v>2860</v>
      </c>
      <c r="I12" s="25" t="s">
        <v>3988</v>
      </c>
      <c r="J12" s="144"/>
      <c r="K12" s="339" t="s">
        <v>3990</v>
      </c>
      <c r="L12" s="531" t="s">
        <v>1326</v>
      </c>
      <c r="M12" s="924">
        <v>1</v>
      </c>
      <c r="N12" s="925" t="s">
        <v>4131</v>
      </c>
      <c r="O12" s="925" t="s">
        <v>4016</v>
      </c>
    </row>
    <row r="13" spans="1:15" ht="81.75" customHeight="1">
      <c r="A13" s="1841">
        <v>2</v>
      </c>
      <c r="B13" s="1844" t="s">
        <v>1329</v>
      </c>
      <c r="C13" s="1841"/>
      <c r="D13" s="1841" t="s">
        <v>2860</v>
      </c>
      <c r="E13" s="1841"/>
      <c r="F13" s="1841"/>
      <c r="G13" s="339" t="s">
        <v>1333</v>
      </c>
      <c r="H13" s="25" t="s">
        <v>2860</v>
      </c>
      <c r="I13" s="25" t="s">
        <v>3992</v>
      </c>
      <c r="J13" s="343"/>
      <c r="K13" s="339" t="s">
        <v>3991</v>
      </c>
      <c r="L13" s="70" t="s">
        <v>1334</v>
      </c>
      <c r="M13" s="1884">
        <v>1</v>
      </c>
      <c r="N13" s="1344" t="s">
        <v>4027</v>
      </c>
      <c r="O13" s="1530" t="s">
        <v>4028</v>
      </c>
    </row>
    <row r="14" spans="1:15" ht="98.25" customHeight="1">
      <c r="A14" s="1842"/>
      <c r="B14" s="1845"/>
      <c r="C14" s="1842"/>
      <c r="D14" s="1842"/>
      <c r="E14" s="1842"/>
      <c r="F14" s="1842"/>
      <c r="G14" s="85" t="s">
        <v>1339</v>
      </c>
      <c r="H14" s="25" t="s">
        <v>2860</v>
      </c>
      <c r="I14" s="25" t="s">
        <v>3993</v>
      </c>
      <c r="J14" s="140"/>
      <c r="K14" s="339" t="s">
        <v>3994</v>
      </c>
      <c r="L14" s="915"/>
      <c r="M14" s="1885"/>
      <c r="N14" s="1292"/>
      <c r="O14" s="1882"/>
    </row>
    <row r="15" spans="1:15" ht="82.5" customHeight="1">
      <c r="A15" s="1842"/>
      <c r="B15" s="1845"/>
      <c r="C15" s="1842"/>
      <c r="D15" s="1842"/>
      <c r="E15" s="1842"/>
      <c r="F15" s="1842"/>
      <c r="G15" s="85" t="s">
        <v>1341</v>
      </c>
      <c r="H15" s="25" t="s">
        <v>2860</v>
      </c>
      <c r="I15" s="25" t="s">
        <v>3995</v>
      </c>
      <c r="J15" s="140"/>
      <c r="K15" s="894" t="s">
        <v>3991</v>
      </c>
      <c r="L15" s="915"/>
      <c r="M15" s="1885"/>
      <c r="N15" s="1292"/>
      <c r="O15" s="1531"/>
    </row>
    <row r="16" spans="1:15" ht="100.5" customHeight="1">
      <c r="A16" s="1841">
        <v>3</v>
      </c>
      <c r="B16" s="1844" t="s">
        <v>1342</v>
      </c>
      <c r="C16" s="1841"/>
      <c r="D16" s="1841" t="s">
        <v>2860</v>
      </c>
      <c r="E16" s="1844"/>
      <c r="F16" s="1872"/>
      <c r="G16" s="85" t="s">
        <v>1346</v>
      </c>
      <c r="H16" s="25" t="s">
        <v>2860</v>
      </c>
      <c r="I16" s="25" t="s">
        <v>3996</v>
      </c>
      <c r="J16" s="25"/>
      <c r="K16" s="897" t="s">
        <v>4023</v>
      </c>
      <c r="L16" s="1384" t="s">
        <v>1348</v>
      </c>
      <c r="M16" s="1884">
        <v>1</v>
      </c>
      <c r="N16" s="1884" t="s">
        <v>4029</v>
      </c>
      <c r="O16" s="1884" t="s">
        <v>4030</v>
      </c>
    </row>
    <row r="17" spans="1:15" ht="84.75" customHeight="1">
      <c r="A17" s="1842"/>
      <c r="B17" s="1845"/>
      <c r="C17" s="1842"/>
      <c r="D17" s="1842"/>
      <c r="E17" s="1845"/>
      <c r="F17" s="1873"/>
      <c r="G17" s="85" t="s">
        <v>1351</v>
      </c>
      <c r="H17" s="25" t="s">
        <v>2860</v>
      </c>
      <c r="I17" s="25" t="s">
        <v>3997</v>
      </c>
      <c r="J17" s="25"/>
      <c r="K17" s="896" t="s">
        <v>4024</v>
      </c>
      <c r="L17" s="1385"/>
      <c r="M17" s="1885"/>
      <c r="N17" s="1885"/>
      <c r="O17" s="1885"/>
    </row>
    <row r="18" spans="1:15" ht="140.25">
      <c r="A18" s="1842"/>
      <c r="B18" s="1845"/>
      <c r="C18" s="1842"/>
      <c r="D18" s="1842"/>
      <c r="E18" s="1845"/>
      <c r="F18" s="1873"/>
      <c r="G18" s="85" t="s">
        <v>1353</v>
      </c>
      <c r="H18" s="25" t="s">
        <v>2860</v>
      </c>
      <c r="I18" s="25" t="s">
        <v>3998</v>
      </c>
      <c r="J18" s="25"/>
      <c r="K18" s="896" t="s">
        <v>4021</v>
      </c>
      <c r="L18" s="1385"/>
      <c r="M18" s="1885"/>
      <c r="N18" s="1885"/>
      <c r="O18" s="1885"/>
    </row>
    <row r="19" spans="1:15" ht="97.5" customHeight="1">
      <c r="A19" s="1842"/>
      <c r="B19" s="1845"/>
      <c r="C19" s="1842"/>
      <c r="D19" s="1842"/>
      <c r="E19" s="1845"/>
      <c r="F19" s="1873"/>
      <c r="G19" s="85" t="s">
        <v>1355</v>
      </c>
      <c r="H19" s="25" t="s">
        <v>2860</v>
      </c>
      <c r="I19" s="25" t="s">
        <v>3999</v>
      </c>
      <c r="J19" s="25"/>
      <c r="K19" s="896" t="s">
        <v>4022</v>
      </c>
      <c r="L19" s="1386"/>
      <c r="M19" s="1885"/>
      <c r="N19" s="1885"/>
      <c r="O19" s="1885"/>
    </row>
    <row r="20" spans="1:15" ht="112.5" customHeight="1">
      <c r="A20" s="1841">
        <v>4</v>
      </c>
      <c r="B20" s="1844" t="s">
        <v>1356</v>
      </c>
      <c r="C20" s="1841"/>
      <c r="D20" s="1841" t="s">
        <v>2860</v>
      </c>
      <c r="E20" s="1841"/>
      <c r="F20" s="1841"/>
      <c r="G20" s="58" t="s">
        <v>1360</v>
      </c>
      <c r="H20" s="25" t="s">
        <v>2860</v>
      </c>
      <c r="I20" s="25" t="s">
        <v>4000</v>
      </c>
      <c r="J20" s="25"/>
      <c r="K20" s="71" t="s">
        <v>4019</v>
      </c>
      <c r="L20" s="70" t="s">
        <v>2925</v>
      </c>
      <c r="M20" s="916">
        <v>0.7</v>
      </c>
      <c r="N20" s="927" t="s">
        <v>4031</v>
      </c>
      <c r="O20" s="927" t="s">
        <v>4132</v>
      </c>
    </row>
    <row r="21" spans="1:15" ht="136.5" customHeight="1">
      <c r="A21" s="1842"/>
      <c r="B21" s="1845"/>
      <c r="C21" s="1842"/>
      <c r="D21" s="1842"/>
      <c r="E21" s="1842"/>
      <c r="F21" s="1842"/>
      <c r="G21" s="58" t="s">
        <v>1364</v>
      </c>
      <c r="H21" s="25" t="s">
        <v>2860</v>
      </c>
      <c r="I21" s="25" t="s">
        <v>4001</v>
      </c>
      <c r="J21" s="113"/>
      <c r="K21" s="71" t="s">
        <v>4019</v>
      </c>
      <c r="L21" s="70" t="s">
        <v>2926</v>
      </c>
      <c r="M21" s="916">
        <v>1</v>
      </c>
      <c r="N21" s="926" t="s">
        <v>4032</v>
      </c>
      <c r="O21" s="927" t="s">
        <v>4034</v>
      </c>
    </row>
    <row r="22" spans="1:15" ht="49.5" customHeight="1">
      <c r="A22" s="1842"/>
      <c r="B22" s="1845"/>
      <c r="C22" s="1842"/>
      <c r="D22" s="1842"/>
      <c r="E22" s="1842"/>
      <c r="F22" s="1842"/>
      <c r="G22" s="58" t="s">
        <v>1325</v>
      </c>
      <c r="H22" s="25" t="s">
        <v>2860</v>
      </c>
      <c r="I22" s="25" t="s">
        <v>4002</v>
      </c>
      <c r="J22" s="25"/>
      <c r="K22" s="71" t="s">
        <v>4020</v>
      </c>
      <c r="L22" s="70" t="s">
        <v>1367</v>
      </c>
      <c r="M22" s="916">
        <v>1</v>
      </c>
      <c r="N22" s="928" t="s">
        <v>4033</v>
      </c>
      <c r="O22" s="928" t="s">
        <v>4016</v>
      </c>
    </row>
    <row r="23" spans="1:15" ht="81" customHeight="1">
      <c r="A23" s="1841">
        <v>5</v>
      </c>
      <c r="B23" s="1844" t="s">
        <v>1368</v>
      </c>
      <c r="C23" s="1841"/>
      <c r="D23" s="1841" t="s">
        <v>2860</v>
      </c>
      <c r="E23" s="1841"/>
      <c r="F23" s="1841"/>
      <c r="G23" s="58" t="s">
        <v>1371</v>
      </c>
      <c r="H23" s="25" t="s">
        <v>2860</v>
      </c>
      <c r="I23" s="25" t="s">
        <v>4003</v>
      </c>
      <c r="J23" s="25"/>
      <c r="K23" s="893" t="s">
        <v>3991</v>
      </c>
      <c r="L23" s="1384"/>
      <c r="M23" s="1884"/>
      <c r="N23" s="1384"/>
      <c r="O23" s="1825"/>
    </row>
    <row r="24" spans="1:15" ht="120" customHeight="1">
      <c r="A24" s="1842"/>
      <c r="B24" s="1845"/>
      <c r="C24" s="1842"/>
      <c r="D24" s="1842"/>
      <c r="E24" s="1842"/>
      <c r="F24" s="1842"/>
      <c r="G24" s="58" t="s">
        <v>1373</v>
      </c>
      <c r="H24" s="25" t="s">
        <v>2860</v>
      </c>
      <c r="I24" s="25" t="s">
        <v>4004</v>
      </c>
      <c r="J24" s="25"/>
      <c r="K24" s="894" t="s">
        <v>3994</v>
      </c>
      <c r="L24" s="1386"/>
      <c r="M24" s="1885"/>
      <c r="N24" s="1385"/>
      <c r="O24" s="1826"/>
    </row>
    <row r="25" spans="1:15" ht="99" customHeight="1">
      <c r="A25" s="25">
        <v>6</v>
      </c>
      <c r="B25" s="113" t="s">
        <v>1374</v>
      </c>
      <c r="C25" s="25"/>
      <c r="D25" s="25" t="s">
        <v>2860</v>
      </c>
      <c r="E25" s="25"/>
      <c r="F25" s="25"/>
      <c r="G25" s="139" t="s">
        <v>2927</v>
      </c>
      <c r="H25" s="25" t="s">
        <v>2860</v>
      </c>
      <c r="I25" s="113" t="s">
        <v>4005</v>
      </c>
      <c r="J25" s="113"/>
      <c r="K25" s="894" t="s">
        <v>3994</v>
      </c>
      <c r="L25" s="70"/>
      <c r="M25" s="916"/>
      <c r="N25" s="66"/>
      <c r="O25" s="919"/>
    </row>
    <row r="26" spans="1:15" ht="48" customHeight="1">
      <c r="A26" s="1841">
        <v>7</v>
      </c>
      <c r="B26" s="1844" t="s">
        <v>1379</v>
      </c>
      <c r="C26" s="1841"/>
      <c r="D26" s="1841" t="s">
        <v>2860</v>
      </c>
      <c r="E26" s="1841"/>
      <c r="F26" s="1841"/>
      <c r="G26" s="58" t="s">
        <v>1383</v>
      </c>
      <c r="H26" s="25" t="s">
        <v>2860</v>
      </c>
      <c r="I26" s="895" t="s">
        <v>4006</v>
      </c>
      <c r="J26" s="113"/>
      <c r="K26" s="894" t="s">
        <v>4017</v>
      </c>
      <c r="L26" s="1384" t="s">
        <v>1384</v>
      </c>
      <c r="M26" s="1884">
        <v>1</v>
      </c>
      <c r="N26" s="1384" t="s">
        <v>4035</v>
      </c>
      <c r="O26" s="1530" t="s">
        <v>4026</v>
      </c>
    </row>
    <row r="27" spans="1:15" ht="84" customHeight="1">
      <c r="A27" s="1842"/>
      <c r="B27" s="1845"/>
      <c r="C27" s="1842"/>
      <c r="D27" s="1842"/>
      <c r="E27" s="1842"/>
      <c r="F27" s="1842"/>
      <c r="G27" s="58" t="s">
        <v>1387</v>
      </c>
      <c r="H27" s="25" t="s">
        <v>2860</v>
      </c>
      <c r="I27" s="113" t="s">
        <v>4007</v>
      </c>
      <c r="J27" s="113"/>
      <c r="K27" s="894" t="s">
        <v>4017</v>
      </c>
      <c r="L27" s="1385"/>
      <c r="M27" s="1885"/>
      <c r="N27" s="1385"/>
      <c r="O27" s="1882"/>
    </row>
    <row r="28" spans="1:15" ht="78" customHeight="1">
      <c r="A28" s="1842"/>
      <c r="B28" s="1845"/>
      <c r="C28" s="1842"/>
      <c r="D28" s="1842"/>
      <c r="E28" s="1842"/>
      <c r="F28" s="1842"/>
      <c r="G28" s="58" t="s">
        <v>2928</v>
      </c>
      <c r="H28" s="25" t="s">
        <v>2860</v>
      </c>
      <c r="I28" s="113" t="s">
        <v>4008</v>
      </c>
      <c r="J28" s="113"/>
      <c r="K28" s="894" t="s">
        <v>4017</v>
      </c>
      <c r="L28" s="1385"/>
      <c r="M28" s="1885"/>
      <c r="N28" s="1385"/>
      <c r="O28" s="1882"/>
    </row>
    <row r="29" spans="1:15" ht="95.25" customHeight="1">
      <c r="A29" s="1842"/>
      <c r="B29" s="1845"/>
      <c r="C29" s="1842"/>
      <c r="D29" s="1842"/>
      <c r="E29" s="1842"/>
      <c r="F29" s="1842"/>
      <c r="G29" s="58" t="s">
        <v>1390</v>
      </c>
      <c r="H29" s="25" t="s">
        <v>2860</v>
      </c>
      <c r="I29" s="113" t="s">
        <v>4009</v>
      </c>
      <c r="J29" s="113"/>
      <c r="K29" s="71" t="s">
        <v>4018</v>
      </c>
      <c r="L29" s="1385"/>
      <c r="M29" s="1885"/>
      <c r="N29" s="1385"/>
      <c r="O29" s="1882"/>
    </row>
    <row r="30" spans="1:15" ht="48" customHeight="1">
      <c r="A30" s="1842"/>
      <c r="B30" s="1846"/>
      <c r="C30" s="1843"/>
      <c r="D30" s="1843"/>
      <c r="E30" s="1843"/>
      <c r="F30" s="1843"/>
      <c r="G30" s="58" t="s">
        <v>1392</v>
      </c>
      <c r="H30" s="25" t="s">
        <v>2860</v>
      </c>
      <c r="I30" s="113" t="s">
        <v>4010</v>
      </c>
      <c r="J30" s="113"/>
      <c r="K30" s="894" t="s">
        <v>4014</v>
      </c>
      <c r="L30" s="1386"/>
      <c r="M30" s="1886"/>
      <c r="N30" s="1386"/>
      <c r="O30" s="1531"/>
    </row>
    <row r="31" spans="1:15" ht="74.25" customHeight="1">
      <c r="A31" s="1841">
        <v>8</v>
      </c>
      <c r="B31" s="1844" t="s">
        <v>1393</v>
      </c>
      <c r="C31" s="1841"/>
      <c r="D31" s="1841" t="s">
        <v>2860</v>
      </c>
      <c r="E31" s="1841"/>
      <c r="F31" s="1841"/>
      <c r="G31" s="58" t="s">
        <v>1397</v>
      </c>
      <c r="H31" s="25" t="s">
        <v>2860</v>
      </c>
      <c r="I31" s="113" t="s">
        <v>4011</v>
      </c>
      <c r="J31" s="113"/>
      <c r="K31" s="894" t="s">
        <v>4015</v>
      </c>
      <c r="L31" s="1384" t="s">
        <v>1398</v>
      </c>
      <c r="M31" s="1884">
        <v>0.8</v>
      </c>
      <c r="N31" s="1384" t="s">
        <v>4036</v>
      </c>
      <c r="O31" s="1530" t="s">
        <v>4037</v>
      </c>
    </row>
    <row r="32" spans="1:15" ht="97.5" customHeight="1">
      <c r="A32" s="1842"/>
      <c r="B32" s="1845"/>
      <c r="C32" s="1842"/>
      <c r="D32" s="1842"/>
      <c r="E32" s="1842"/>
      <c r="F32" s="1842"/>
      <c r="G32" s="58" t="s">
        <v>1400</v>
      </c>
      <c r="H32" s="25" t="s">
        <v>2860</v>
      </c>
      <c r="I32" s="113" t="s">
        <v>4012</v>
      </c>
      <c r="J32" s="113"/>
      <c r="K32" s="894" t="s">
        <v>4016</v>
      </c>
      <c r="L32" s="1385"/>
      <c r="M32" s="1885"/>
      <c r="N32" s="1385"/>
      <c r="O32" s="1882"/>
    </row>
    <row r="33" spans="1:15" ht="48.75" customHeight="1">
      <c r="A33" s="1843"/>
      <c r="B33" s="1846"/>
      <c r="C33" s="1843"/>
      <c r="D33" s="1843"/>
      <c r="E33" s="1843"/>
      <c r="F33" s="1843"/>
      <c r="G33" s="58" t="s">
        <v>1401</v>
      </c>
      <c r="H33" s="25" t="s">
        <v>2860</v>
      </c>
      <c r="I33" s="113" t="s">
        <v>4013</v>
      </c>
      <c r="J33" s="113"/>
      <c r="K33" s="894" t="s">
        <v>4016</v>
      </c>
      <c r="L33" s="1386"/>
      <c r="M33" s="1886"/>
      <c r="N33" s="1386"/>
      <c r="O33" s="1531"/>
    </row>
    <row r="34" spans="1:15" ht="32.450000000000003" customHeight="1">
      <c r="A34" s="8"/>
      <c r="B34" s="153"/>
      <c r="C34" s="8"/>
      <c r="D34" s="8"/>
      <c r="E34" s="8"/>
      <c r="F34" s="8"/>
      <c r="G34" s="154"/>
      <c r="H34" s="8"/>
      <c r="I34" s="20"/>
      <c r="J34" s="153"/>
      <c r="K34" s="160"/>
      <c r="L34" s="153"/>
      <c r="M34" s="161"/>
      <c r="N34" s="153"/>
      <c r="O34" s="160"/>
    </row>
    <row r="36" spans="1:15" ht="28.5" customHeight="1">
      <c r="B36" s="76">
        <f>COUNTA(B10:B33)</f>
        <v>8</v>
      </c>
      <c r="C36" s="73"/>
      <c r="D36" s="73"/>
      <c r="E36" s="73"/>
      <c r="F36" s="73"/>
      <c r="G36" s="73"/>
      <c r="H36" s="73"/>
      <c r="I36" s="73"/>
      <c r="J36" s="73"/>
      <c r="K36" s="353"/>
      <c r="L36" s="76">
        <f>COUNTA(L10:L33)</f>
        <v>9</v>
      </c>
      <c r="M36" s="77">
        <f>AVERAGE(M10:M33)</f>
        <v>0.88888888888888884</v>
      </c>
    </row>
    <row r="37" spans="1:15" ht="33" customHeight="1">
      <c r="B37" s="83" t="s">
        <v>2856</v>
      </c>
      <c r="C37" s="344"/>
      <c r="D37" s="344"/>
      <c r="E37" s="344"/>
      <c r="F37" s="344"/>
      <c r="G37" s="344"/>
      <c r="H37" s="344"/>
      <c r="I37" s="344"/>
      <c r="J37" s="344"/>
      <c r="K37" s="353"/>
      <c r="L37" s="83" t="s">
        <v>2857</v>
      </c>
      <c r="M37" s="83" t="s">
        <v>2858</v>
      </c>
    </row>
  </sheetData>
  <mergeCells count="83">
    <mergeCell ref="N16:N19"/>
    <mergeCell ref="O16:O19"/>
    <mergeCell ref="N13:N15"/>
    <mergeCell ref="O13:O15"/>
    <mergeCell ref="M26:M30"/>
    <mergeCell ref="N26:N30"/>
    <mergeCell ref="O23:O24"/>
    <mergeCell ref="F26:F30"/>
    <mergeCell ref="L26:L30"/>
    <mergeCell ref="O26:O30"/>
    <mergeCell ref="N23:N24"/>
    <mergeCell ref="A23:A24"/>
    <mergeCell ref="B23:B24"/>
    <mergeCell ref="A26:A30"/>
    <mergeCell ref="B26:B30"/>
    <mergeCell ref="C26:C30"/>
    <mergeCell ref="D26:D30"/>
    <mergeCell ref="E26:E30"/>
    <mergeCell ref="A16:A19"/>
    <mergeCell ref="B16:B19"/>
    <mergeCell ref="C16:C19"/>
    <mergeCell ref="B20:B22"/>
    <mergeCell ref="A20:A22"/>
    <mergeCell ref="C20:C22"/>
    <mergeCell ref="D16:D19"/>
    <mergeCell ref="M13:M15"/>
    <mergeCell ref="C23:C24"/>
    <mergeCell ref="F23:F24"/>
    <mergeCell ref="M23:M24"/>
    <mergeCell ref="M16:M19"/>
    <mergeCell ref="E23:E24"/>
    <mergeCell ref="D23:D24"/>
    <mergeCell ref="F20:F22"/>
    <mergeCell ref="E20:E22"/>
    <mergeCell ref="D20:D22"/>
    <mergeCell ref="E16:E19"/>
    <mergeCell ref="F16:F19"/>
    <mergeCell ref="A13:A15"/>
    <mergeCell ref="B13:B15"/>
    <mergeCell ref="E13:E15"/>
    <mergeCell ref="C13:C15"/>
    <mergeCell ref="F13:F15"/>
    <mergeCell ref="D13:D15"/>
    <mergeCell ref="O8:O9"/>
    <mergeCell ref="A10:A12"/>
    <mergeCell ref="B10:B12"/>
    <mergeCell ref="E10:E12"/>
    <mergeCell ref="C10:C12"/>
    <mergeCell ref="F10:F12"/>
    <mergeCell ref="G8:G9"/>
    <mergeCell ref="H8:I8"/>
    <mergeCell ref="K8:K9"/>
    <mergeCell ref="A8:A9"/>
    <mergeCell ref="D10:D12"/>
    <mergeCell ref="M10:M11"/>
    <mergeCell ref="N10:N11"/>
    <mergeCell ref="O10:O11"/>
    <mergeCell ref="A1:O1"/>
    <mergeCell ref="A2:O2"/>
    <mergeCell ref="L10:L11"/>
    <mergeCell ref="L16:L19"/>
    <mergeCell ref="L23:L24"/>
    <mergeCell ref="G7:K7"/>
    <mergeCell ref="L7:O7"/>
    <mergeCell ref="B8:B9"/>
    <mergeCell ref="E8:E9"/>
    <mergeCell ref="F8:F9"/>
    <mergeCell ref="C8:D8"/>
    <mergeCell ref="M8:M9"/>
    <mergeCell ref="N8:N9"/>
    <mergeCell ref="A5:B5"/>
    <mergeCell ref="C5:F5"/>
    <mergeCell ref="C7:F7"/>
    <mergeCell ref="M31:M33"/>
    <mergeCell ref="N31:N33"/>
    <mergeCell ref="O31:O33"/>
    <mergeCell ref="A31:A33"/>
    <mergeCell ref="B31:B33"/>
    <mergeCell ref="C31:C33"/>
    <mergeCell ref="D31:D33"/>
    <mergeCell ref="E31:E33"/>
    <mergeCell ref="F31:F33"/>
    <mergeCell ref="L31:L33"/>
  </mergeCells>
  <hyperlinks>
    <hyperlink ref="K12" r:id="rId1" xr:uid="{EB0C9A1F-14F4-4055-AC40-FB34FEC6183E}"/>
    <hyperlink ref="K13" r:id="rId2" xr:uid="{F29C5B8C-CBCA-4DEA-9089-8A60563A7F10}"/>
    <hyperlink ref="K14" r:id="rId3" xr:uid="{1098D747-A02E-4D74-9EB1-97C6BEE1FAAD}"/>
    <hyperlink ref="K15" r:id="rId4" xr:uid="{316BD3DB-1BBF-4567-9CB7-ADABDB1BD26A}"/>
    <hyperlink ref="K30" r:id="rId5" xr:uid="{B8EFFCA3-EF7E-4B5A-BEA8-2F763A16659F}"/>
    <hyperlink ref="K27" r:id="rId6" xr:uid="{2AB701F7-C979-4EBF-A5F0-C175B1DBDD2B}"/>
    <hyperlink ref="K28" r:id="rId7" xr:uid="{D23B9A03-FDED-484F-B8CD-424DC42FDC4B}"/>
    <hyperlink ref="K24" r:id="rId8" xr:uid="{9B0FA37C-8AE6-450E-AF2F-F2150D196F57}"/>
    <hyperlink ref="K25" r:id="rId9" xr:uid="{AE02C349-54AC-45A5-8FEB-251B60638D75}"/>
    <hyperlink ref="K26" r:id="rId10" xr:uid="{4FCE5C25-A8F2-45F5-8085-865B9A1F7180}"/>
    <hyperlink ref="K23" r:id="rId11" xr:uid="{730E94E6-8DC4-4832-8CE1-88D0A29CFD2E}"/>
    <hyperlink ref="O10" r:id="rId12" xr:uid="{5902BE04-DF6A-4A46-A30E-36567091F37D}"/>
    <hyperlink ref="O13" r:id="rId13" xr:uid="{DBDA7E67-9273-4E7B-B899-BA43A29D61D2}"/>
    <hyperlink ref="O16" r:id="rId14" xr:uid="{F8718C44-DCDB-4E08-8F1C-3CFEDBBCB219}"/>
    <hyperlink ref="O21" r:id="rId15" xr:uid="{D817F204-AD0D-46C8-87DB-973C83FD3D75}"/>
    <hyperlink ref="O26" r:id="rId16" xr:uid="{0FC0ABBE-CF0B-4637-B93C-A2A2E3B2FAF2}"/>
    <hyperlink ref="O31" r:id="rId17" xr:uid="{0431675B-4DD6-4B82-898D-07FFECBBA70A}"/>
    <hyperlink ref="O22" r:id="rId18" xr:uid="{F0D0672A-9914-4EDE-B5D1-E4D888F4347A}"/>
    <hyperlink ref="O12" r:id="rId19" xr:uid="{66246FC1-1582-49BA-A4AF-23C354C178EA}"/>
    <hyperlink ref="O20" r:id="rId20" xr:uid="{85E58242-3CC7-43EB-9B98-43420833291C}"/>
  </hyperlinks>
  <pageMargins left="0.7" right="0.7" top="0.75" bottom="0.75" header="0.3" footer="0.3"/>
  <pageSetup paperSize="9" orientation="portrait" r:id="rId21"/>
  <drawing r:id="rId22"/>
  <legacyDrawing r:id="rId2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20"/>
  <sheetViews>
    <sheetView showGridLines="0" topLeftCell="A10" zoomScaleNormal="100" workbookViewId="0">
      <selection sqref="A1:N1"/>
    </sheetView>
  </sheetViews>
  <sheetFormatPr baseColWidth="10" defaultColWidth="12.5703125" defaultRowHeight="15"/>
  <cols>
    <col min="1" max="1" width="5.140625" style="1" customWidth="1"/>
    <col min="2" max="2" width="22.7109375" style="1" customWidth="1"/>
    <col min="3" max="4" width="9.85546875" style="1" customWidth="1"/>
    <col min="5" max="5" width="27.5703125" style="1" customWidth="1"/>
    <col min="6" max="6" width="16" style="1" customWidth="1"/>
    <col min="7" max="7" width="52.85546875" style="1" customWidth="1"/>
    <col min="8" max="9" width="9.5703125" style="1" customWidth="1"/>
    <col min="10" max="10" width="82.5703125" style="1" customWidth="1"/>
    <col min="11" max="11" width="47.5703125" style="1" customWidth="1"/>
    <col min="12" max="12" width="20.7109375" style="1" customWidth="1"/>
    <col min="13" max="13" width="40" style="1" customWidth="1"/>
    <col min="14" max="14" width="61.85546875"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37.5" customHeight="1">
      <c r="A5" s="1748" t="s">
        <v>61</v>
      </c>
      <c r="B5" s="1748"/>
      <c r="C5" s="1831" t="s">
        <v>2929</v>
      </c>
      <c r="D5" s="1831"/>
      <c r="E5" s="1831"/>
      <c r="F5" s="1831"/>
    </row>
    <row r="7" spans="1:14" ht="16.5">
      <c r="C7" s="1928" t="s">
        <v>2810</v>
      </c>
      <c r="D7" s="1928"/>
      <c r="E7" s="1928"/>
      <c r="F7" s="1928"/>
      <c r="G7" s="1880" t="s">
        <v>2811</v>
      </c>
      <c r="H7" s="1880"/>
      <c r="I7" s="1880"/>
      <c r="J7" s="1880"/>
      <c r="K7" s="1881" t="s">
        <v>2812</v>
      </c>
      <c r="L7" s="1881"/>
      <c r="M7" s="1881"/>
      <c r="N7" s="1881"/>
    </row>
    <row r="8" spans="1:14" ht="54" customHeight="1">
      <c r="A8" s="1836" t="s">
        <v>2673</v>
      </c>
      <c r="B8" s="1838"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ht="41.25" customHeight="1">
      <c r="A9" s="1837"/>
      <c r="B9" s="1838"/>
      <c r="C9" s="64" t="s">
        <v>2824</v>
      </c>
      <c r="D9" s="64" t="s">
        <v>2825</v>
      </c>
      <c r="E9" s="1838"/>
      <c r="F9" s="1830"/>
      <c r="G9" s="1840"/>
      <c r="H9" s="65" t="s">
        <v>2824</v>
      </c>
      <c r="I9" s="65" t="s">
        <v>2825</v>
      </c>
      <c r="J9" s="1840"/>
      <c r="K9" s="63" t="s">
        <v>2826</v>
      </c>
      <c r="L9" s="1835"/>
      <c r="M9" s="1835"/>
      <c r="N9" s="1835"/>
    </row>
    <row r="10" spans="1:14" ht="51">
      <c r="A10" s="1926">
        <v>1</v>
      </c>
      <c r="B10" s="1693" t="s">
        <v>759</v>
      </c>
      <c r="C10" s="1920"/>
      <c r="D10" s="1920" t="s">
        <v>2793</v>
      </c>
      <c r="E10" s="1920" t="s">
        <v>2930</v>
      </c>
      <c r="F10" s="1920" t="s">
        <v>2930</v>
      </c>
      <c r="G10" s="339" t="s">
        <v>766</v>
      </c>
      <c r="H10" s="62" t="s">
        <v>2793</v>
      </c>
      <c r="I10" s="62"/>
      <c r="J10" s="198" t="s">
        <v>2931</v>
      </c>
      <c r="K10" s="1693"/>
      <c r="L10" s="1924"/>
      <c r="M10" s="1693"/>
      <c r="N10" s="1693"/>
    </row>
    <row r="11" spans="1:14" ht="58.5" customHeight="1">
      <c r="A11" s="1927"/>
      <c r="B11" s="1694"/>
      <c r="C11" s="1922"/>
      <c r="D11" s="1922"/>
      <c r="E11" s="1922"/>
      <c r="F11" s="1922"/>
      <c r="G11" s="339" t="s">
        <v>769</v>
      </c>
      <c r="H11" s="62" t="s">
        <v>2793</v>
      </c>
      <c r="I11" s="62"/>
      <c r="J11" s="68" t="s">
        <v>2932</v>
      </c>
      <c r="K11" s="1694"/>
      <c r="L11" s="1925"/>
      <c r="M11" s="1694"/>
      <c r="N11" s="1694"/>
    </row>
    <row r="12" spans="1:14" ht="181.5" customHeight="1">
      <c r="A12" s="1920">
        <v>2</v>
      </c>
      <c r="B12" s="1693" t="s">
        <v>770</v>
      </c>
      <c r="C12" s="1920"/>
      <c r="D12" s="1920" t="s">
        <v>2793</v>
      </c>
      <c r="E12" s="1920" t="s">
        <v>2930</v>
      </c>
      <c r="F12" s="1920" t="s">
        <v>2930</v>
      </c>
      <c r="G12" s="339" t="s">
        <v>776</v>
      </c>
      <c r="H12" s="62" t="s">
        <v>2793</v>
      </c>
      <c r="I12" s="62"/>
      <c r="J12" s="339" t="s">
        <v>2933</v>
      </c>
      <c r="K12" s="1693"/>
      <c r="L12" s="1913"/>
      <c r="M12" s="1916"/>
      <c r="N12" s="1693"/>
    </row>
    <row r="13" spans="1:14" ht="332.25" customHeight="1">
      <c r="A13" s="1921"/>
      <c r="B13" s="1606"/>
      <c r="C13" s="1921"/>
      <c r="D13" s="1921"/>
      <c r="E13" s="1921"/>
      <c r="F13" s="1921"/>
      <c r="G13" s="336" t="s">
        <v>778</v>
      </c>
      <c r="H13" s="62" t="s">
        <v>2793</v>
      </c>
      <c r="I13" s="62"/>
      <c r="J13" s="69" t="s">
        <v>2934</v>
      </c>
      <c r="K13" s="1606"/>
      <c r="L13" s="1914"/>
      <c r="M13" s="1917"/>
      <c r="N13" s="1606"/>
    </row>
    <row r="14" spans="1:14" ht="27.75" customHeight="1">
      <c r="A14" s="1922"/>
      <c r="B14" s="1694"/>
      <c r="C14" s="1922"/>
      <c r="D14" s="1922"/>
      <c r="E14" s="1922"/>
      <c r="F14" s="1922"/>
      <c r="G14" s="336" t="s">
        <v>2935</v>
      </c>
      <c r="H14" s="62" t="s">
        <v>2793</v>
      </c>
      <c r="I14" s="62"/>
      <c r="J14" s="339" t="s">
        <v>2936</v>
      </c>
      <c r="K14" s="1694"/>
      <c r="L14" s="1915"/>
      <c r="M14" s="1918"/>
      <c r="N14" s="1694"/>
    </row>
    <row r="15" spans="1:14" ht="54.75" customHeight="1">
      <c r="A15" s="1923">
        <v>3</v>
      </c>
      <c r="B15" s="1518" t="s">
        <v>780</v>
      </c>
      <c r="C15" s="1923"/>
      <c r="D15" s="1923" t="s">
        <v>2793</v>
      </c>
      <c r="E15" s="1923" t="s">
        <v>2930</v>
      </c>
      <c r="F15" s="1923" t="s">
        <v>2930</v>
      </c>
      <c r="G15" s="336" t="s">
        <v>786</v>
      </c>
      <c r="H15" s="62" t="s">
        <v>2793</v>
      </c>
      <c r="I15" s="62"/>
      <c r="J15" s="339" t="s">
        <v>2937</v>
      </c>
      <c r="K15" s="1693" t="s">
        <v>788</v>
      </c>
      <c r="L15" s="1529">
        <v>1</v>
      </c>
      <c r="M15" s="1919" t="s">
        <v>2938</v>
      </c>
      <c r="N15" s="1364" t="s">
        <v>2939</v>
      </c>
    </row>
    <row r="16" spans="1:14" ht="56.25" customHeight="1">
      <c r="A16" s="1923"/>
      <c r="B16" s="1518"/>
      <c r="C16" s="1923"/>
      <c r="D16" s="1923"/>
      <c r="E16" s="1923"/>
      <c r="F16" s="1923"/>
      <c r="G16" s="336" t="s">
        <v>2940</v>
      </c>
      <c r="H16" s="62" t="s">
        <v>2793</v>
      </c>
      <c r="I16" s="62"/>
      <c r="J16" s="68" t="s">
        <v>2941</v>
      </c>
      <c r="K16" s="1606"/>
      <c r="L16" s="1535"/>
      <c r="M16" s="1532"/>
      <c r="N16" s="1365"/>
    </row>
    <row r="17" spans="1:14" ht="41.25" customHeight="1">
      <c r="A17" s="1923"/>
      <c r="B17" s="1518"/>
      <c r="C17" s="1923"/>
      <c r="D17" s="1923"/>
      <c r="E17" s="1923"/>
      <c r="F17" s="1923"/>
      <c r="G17" s="336" t="s">
        <v>796</v>
      </c>
      <c r="H17" s="62" t="s">
        <v>2793</v>
      </c>
      <c r="I17" s="62"/>
      <c r="J17" s="339" t="s">
        <v>2942</v>
      </c>
      <c r="K17" s="1694"/>
      <c r="L17" s="1536"/>
      <c r="M17" s="1524"/>
      <c r="N17" s="1366"/>
    </row>
    <row r="19" spans="1:14" ht="23.25">
      <c r="B19" s="76">
        <f>COUNTA(B10:B17)</f>
        <v>3</v>
      </c>
      <c r="C19" s="73"/>
      <c r="D19" s="73"/>
      <c r="E19" s="73"/>
      <c r="F19" s="73"/>
      <c r="G19" s="73"/>
      <c r="H19" s="73"/>
      <c r="I19" s="73"/>
      <c r="J19" s="73"/>
      <c r="K19" s="76">
        <f>COUNTA(K10:K17)</f>
        <v>1</v>
      </c>
      <c r="L19" s="77">
        <f>AVERAGE(L15:L17)</f>
        <v>1</v>
      </c>
    </row>
    <row r="20" spans="1:14" ht="25.5">
      <c r="B20" s="83" t="s">
        <v>2856</v>
      </c>
      <c r="C20" s="344"/>
      <c r="D20" s="344"/>
      <c r="E20" s="344"/>
      <c r="F20" s="344"/>
      <c r="G20" s="344"/>
      <c r="H20" s="344"/>
      <c r="I20" s="344"/>
      <c r="J20" s="344"/>
      <c r="K20" s="83" t="s">
        <v>2857</v>
      </c>
      <c r="L20" s="83" t="s">
        <v>2858</v>
      </c>
    </row>
  </sheetData>
  <mergeCells count="48">
    <mergeCell ref="A1:N1"/>
    <mergeCell ref="A2:N2"/>
    <mergeCell ref="K7:N7"/>
    <mergeCell ref="F8:F9"/>
    <mergeCell ref="A5:B5"/>
    <mergeCell ref="C5:F5"/>
    <mergeCell ref="C7:F7"/>
    <mergeCell ref="G7:J7"/>
    <mergeCell ref="N8:N9"/>
    <mergeCell ref="M8:M9"/>
    <mergeCell ref="A8:A9"/>
    <mergeCell ref="B8:B9"/>
    <mergeCell ref="C8:D8"/>
    <mergeCell ref="E8:E9"/>
    <mergeCell ref="A10:A11"/>
    <mergeCell ref="B10:B11"/>
    <mergeCell ref="C10:C11"/>
    <mergeCell ref="D10:D11"/>
    <mergeCell ref="E10:E11"/>
    <mergeCell ref="F10:F11"/>
    <mergeCell ref="G8:G9"/>
    <mergeCell ref="H8:I8"/>
    <mergeCell ref="J8:J9"/>
    <mergeCell ref="L8:L9"/>
    <mergeCell ref="K10:K11"/>
    <mergeCell ref="L10:L11"/>
    <mergeCell ref="A12:A14"/>
    <mergeCell ref="B12:B14"/>
    <mergeCell ref="C12:C14"/>
    <mergeCell ref="D12:D14"/>
    <mergeCell ref="E12:E14"/>
    <mergeCell ref="A15:A17"/>
    <mergeCell ref="B15:B17"/>
    <mergeCell ref="C15:C17"/>
    <mergeCell ref="D15:D17"/>
    <mergeCell ref="E15:E17"/>
    <mergeCell ref="K15:K17"/>
    <mergeCell ref="L15:L17"/>
    <mergeCell ref="M15:M17"/>
    <mergeCell ref="N15:N17"/>
    <mergeCell ref="F12:F14"/>
    <mergeCell ref="F15:F17"/>
    <mergeCell ref="M10:M11"/>
    <mergeCell ref="N10:N11"/>
    <mergeCell ref="K12:K14"/>
    <mergeCell ref="L12:L14"/>
    <mergeCell ref="M12:M14"/>
    <mergeCell ref="N12:N14"/>
  </mergeCells>
  <phoneticPr fontId="22" type="noConversion"/>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4342-2DC0-4295-9E72-479496438AA3}">
  <dimension ref="A1:N25"/>
  <sheetViews>
    <sheetView zoomScale="93" zoomScaleNormal="93" workbookViewId="0">
      <selection activeCell="K23" sqref="K23"/>
    </sheetView>
  </sheetViews>
  <sheetFormatPr baseColWidth="10" defaultColWidth="11.42578125" defaultRowHeight="15"/>
  <cols>
    <col min="1" max="1" width="5.140625" style="898" customWidth="1"/>
    <col min="2" max="2" width="27.7109375" style="898" customWidth="1"/>
    <col min="3" max="3" width="28.28515625" style="898" customWidth="1"/>
    <col min="4" max="5" width="9.85546875" style="898" customWidth="1"/>
    <col min="6" max="6" width="29" style="898" customWidth="1"/>
    <col min="7" max="7" width="25.42578125" style="898" customWidth="1"/>
    <col min="8" max="9" width="10" style="898" customWidth="1"/>
    <col min="10" max="10" width="32.85546875" style="911" customWidth="1"/>
    <col min="11" max="11" width="30.7109375" style="898" customWidth="1"/>
    <col min="12" max="12" width="15.28515625" style="912" customWidth="1"/>
    <col min="13" max="13" width="65.42578125" style="911" customWidth="1"/>
    <col min="14" max="14" width="110.42578125" style="911" customWidth="1"/>
    <col min="15" max="16384" width="11.42578125" style="898"/>
  </cols>
  <sheetData>
    <row r="1" spans="1:14" ht="40.5" customHeight="1">
      <c r="C1" s="1929" t="s">
        <v>2810</v>
      </c>
      <c r="D1" s="1929"/>
      <c r="E1" s="1929"/>
      <c r="F1" s="1929"/>
      <c r="G1" s="1930" t="s">
        <v>2811</v>
      </c>
      <c r="H1" s="1930"/>
      <c r="I1" s="1930"/>
      <c r="J1" s="1931"/>
      <c r="K1" s="1932" t="s">
        <v>2812</v>
      </c>
      <c r="L1" s="1932"/>
      <c r="M1" s="1932"/>
      <c r="N1" s="1932"/>
    </row>
    <row r="2" spans="1:14" ht="29.25" customHeight="1">
      <c r="A2" s="1933" t="s">
        <v>2673</v>
      </c>
      <c r="B2" s="1933" t="s">
        <v>2813</v>
      </c>
      <c r="C2" s="1935" t="s">
        <v>2815</v>
      </c>
      <c r="D2" s="1936" t="s">
        <v>2814</v>
      </c>
      <c r="E2" s="1936"/>
      <c r="F2" s="1936" t="s">
        <v>2816</v>
      </c>
      <c r="G2" s="1938" t="s">
        <v>2817</v>
      </c>
      <c r="H2" s="1938" t="s">
        <v>2818</v>
      </c>
      <c r="I2" s="1938"/>
      <c r="J2" s="1938" t="s">
        <v>2819</v>
      </c>
      <c r="K2" s="899" t="s">
        <v>2820</v>
      </c>
      <c r="L2" s="1940" t="s">
        <v>2821</v>
      </c>
      <c r="M2" s="1942" t="s">
        <v>2822</v>
      </c>
      <c r="N2" s="1944" t="s">
        <v>2823</v>
      </c>
    </row>
    <row r="3" spans="1:14" ht="30.75" customHeight="1">
      <c r="A3" s="1934"/>
      <c r="B3" s="1934"/>
      <c r="C3" s="1935"/>
      <c r="D3" s="900" t="s">
        <v>2824</v>
      </c>
      <c r="E3" s="900" t="s">
        <v>2825</v>
      </c>
      <c r="F3" s="1937"/>
      <c r="G3" s="1939"/>
      <c r="H3" s="901" t="s">
        <v>2824</v>
      </c>
      <c r="I3" s="901" t="s">
        <v>2825</v>
      </c>
      <c r="J3" s="1939"/>
      <c r="K3" s="902" t="s">
        <v>2826</v>
      </c>
      <c r="L3" s="1941"/>
      <c r="M3" s="1943"/>
      <c r="N3" s="1945"/>
    </row>
    <row r="4" spans="1:14" ht="30.75" customHeight="1">
      <c r="A4" s="1946">
        <v>1</v>
      </c>
      <c r="B4" s="1949" t="s">
        <v>2519</v>
      </c>
      <c r="C4" s="1949" t="s">
        <v>2520</v>
      </c>
      <c r="D4" s="1934"/>
      <c r="E4" s="1946" t="s">
        <v>2793</v>
      </c>
      <c r="F4" s="1934"/>
      <c r="G4" s="1344" t="s">
        <v>2526</v>
      </c>
      <c r="H4" s="1946" t="s">
        <v>2793</v>
      </c>
      <c r="I4" s="1934"/>
      <c r="J4" s="1957" t="s">
        <v>4038</v>
      </c>
      <c r="K4" s="1344" t="s">
        <v>4041</v>
      </c>
      <c r="L4" s="1966">
        <v>1</v>
      </c>
      <c r="M4" s="1954" t="s">
        <v>4046</v>
      </c>
      <c r="N4" s="1955" t="s">
        <v>4047</v>
      </c>
    </row>
    <row r="5" spans="1:14" ht="102.75" customHeight="1">
      <c r="A5" s="1947"/>
      <c r="B5" s="1950"/>
      <c r="C5" s="1950"/>
      <c r="D5" s="1952"/>
      <c r="E5" s="1947"/>
      <c r="F5" s="1952"/>
      <c r="G5" s="1306"/>
      <c r="H5" s="1948"/>
      <c r="I5" s="1953"/>
      <c r="J5" s="1958"/>
      <c r="K5" s="1306"/>
      <c r="L5" s="1967"/>
      <c r="M5" s="1954"/>
      <c r="N5" s="1956"/>
    </row>
    <row r="6" spans="1:14" ht="358.5" customHeight="1">
      <c r="A6" s="1947"/>
      <c r="B6" s="1950"/>
      <c r="C6" s="1950"/>
      <c r="D6" s="1952"/>
      <c r="E6" s="1947"/>
      <c r="F6" s="1952"/>
      <c r="G6" s="70" t="s">
        <v>2532</v>
      </c>
      <c r="H6" s="903" t="s">
        <v>2793</v>
      </c>
      <c r="I6" s="903"/>
      <c r="J6" s="904" t="s">
        <v>4039</v>
      </c>
      <c r="K6" s="905" t="s">
        <v>2533</v>
      </c>
      <c r="L6" s="906">
        <v>1</v>
      </c>
      <c r="M6" s="907" t="s">
        <v>4048</v>
      </c>
      <c r="N6" s="1956"/>
    </row>
    <row r="7" spans="1:14" ht="146.25" customHeight="1">
      <c r="A7" s="1947"/>
      <c r="B7" s="1950"/>
      <c r="C7" s="1950"/>
      <c r="D7" s="1952"/>
      <c r="E7" s="1947"/>
      <c r="F7" s="1952"/>
      <c r="G7" s="70" t="s">
        <v>2536</v>
      </c>
      <c r="H7" s="903" t="s">
        <v>2793</v>
      </c>
      <c r="I7" s="903"/>
      <c r="J7" s="904" t="s">
        <v>4049</v>
      </c>
      <c r="K7" s="905" t="s">
        <v>2537</v>
      </c>
      <c r="L7" s="906">
        <v>1</v>
      </c>
      <c r="M7" s="908" t="s">
        <v>4050</v>
      </c>
      <c r="N7" s="1956"/>
    </row>
    <row r="8" spans="1:14" ht="65.25" customHeight="1">
      <c r="A8" s="1947"/>
      <c r="B8" s="1950"/>
      <c r="C8" s="1950"/>
      <c r="D8" s="1952"/>
      <c r="E8" s="1947"/>
      <c r="F8" s="1952"/>
      <c r="G8" s="1339" t="s">
        <v>2540</v>
      </c>
      <c r="H8" s="1946" t="s">
        <v>2793</v>
      </c>
      <c r="I8" s="1946"/>
      <c r="J8" s="1957" t="s">
        <v>4042</v>
      </c>
      <c r="K8" s="1339" t="s">
        <v>2541</v>
      </c>
      <c r="L8" s="1959">
        <v>0.23</v>
      </c>
      <c r="M8" s="1961" t="s">
        <v>4051</v>
      </c>
      <c r="N8" s="1963" t="s">
        <v>4052</v>
      </c>
    </row>
    <row r="9" spans="1:14" ht="26.25" customHeight="1">
      <c r="A9" s="1947"/>
      <c r="B9" s="1950"/>
      <c r="C9" s="1950"/>
      <c r="D9" s="1952"/>
      <c r="E9" s="1947"/>
      <c r="F9" s="1952"/>
      <c r="G9" s="1339"/>
      <c r="H9" s="1948"/>
      <c r="I9" s="1948"/>
      <c r="J9" s="1958"/>
      <c r="K9" s="1339"/>
      <c r="L9" s="1959"/>
      <c r="M9" s="1961"/>
      <c r="N9" s="1964"/>
    </row>
    <row r="10" spans="1:14" ht="36.75" customHeight="1">
      <c r="A10" s="1947"/>
      <c r="B10" s="1950"/>
      <c r="C10" s="1950"/>
      <c r="D10" s="1952"/>
      <c r="E10" s="1947"/>
      <c r="F10" s="1952"/>
      <c r="G10" s="1339" t="s">
        <v>2545</v>
      </c>
      <c r="H10" s="1946" t="s">
        <v>2793</v>
      </c>
      <c r="I10" s="1946"/>
      <c r="J10" s="1957" t="s">
        <v>4040</v>
      </c>
      <c r="K10" s="1339"/>
      <c r="L10" s="1959"/>
      <c r="M10" s="1961"/>
      <c r="N10" s="1964"/>
    </row>
    <row r="11" spans="1:14" ht="61.5" customHeight="1">
      <c r="A11" s="1948"/>
      <c r="B11" s="1951"/>
      <c r="C11" s="1951"/>
      <c r="D11" s="1953"/>
      <c r="E11" s="1948"/>
      <c r="F11" s="1953"/>
      <c r="G11" s="1339"/>
      <c r="H11" s="1948"/>
      <c r="I11" s="1948"/>
      <c r="J11" s="1958"/>
      <c r="K11" s="1339"/>
      <c r="L11" s="1960"/>
      <c r="M11" s="1962"/>
      <c r="N11" s="1965"/>
    </row>
    <row r="12" spans="1:14" ht="102.75" customHeight="1">
      <c r="A12" s="1968">
        <v>2</v>
      </c>
      <c r="B12" s="1969" t="s">
        <v>2547</v>
      </c>
      <c r="C12" s="1969" t="s">
        <v>2548</v>
      </c>
      <c r="D12" s="1970"/>
      <c r="E12" s="1968" t="s">
        <v>2793</v>
      </c>
      <c r="F12" s="1970"/>
      <c r="G12" s="337" t="s">
        <v>2551</v>
      </c>
      <c r="H12" s="903" t="s">
        <v>2793</v>
      </c>
      <c r="I12" s="903"/>
      <c r="J12" s="904" t="s">
        <v>4053</v>
      </c>
      <c r="K12" s="1344" t="s">
        <v>2552</v>
      </c>
      <c r="L12" s="1971">
        <v>1</v>
      </c>
      <c r="M12" s="1972" t="s">
        <v>4054</v>
      </c>
      <c r="N12" s="1974" t="s">
        <v>4055</v>
      </c>
    </row>
    <row r="13" spans="1:14" ht="126.75" customHeight="1">
      <c r="A13" s="1968"/>
      <c r="B13" s="1969"/>
      <c r="C13" s="1969"/>
      <c r="D13" s="1970"/>
      <c r="E13" s="1968"/>
      <c r="F13" s="1970"/>
      <c r="G13" s="70" t="s">
        <v>2554</v>
      </c>
      <c r="H13" s="903" t="s">
        <v>2793</v>
      </c>
      <c r="I13" s="903"/>
      <c r="J13" s="909" t="s">
        <v>4043</v>
      </c>
      <c r="K13" s="1306"/>
      <c r="L13" s="1960"/>
      <c r="M13" s="1973"/>
      <c r="N13" s="1974"/>
    </row>
    <row r="14" spans="1:14" ht="228" customHeight="1">
      <c r="A14" s="1968"/>
      <c r="B14" s="1969"/>
      <c r="C14" s="1969"/>
      <c r="D14" s="1970"/>
      <c r="E14" s="1968"/>
      <c r="F14" s="1970"/>
      <c r="G14" s="70" t="s">
        <v>2555</v>
      </c>
      <c r="H14" s="903" t="s">
        <v>2793</v>
      </c>
      <c r="I14" s="903"/>
      <c r="J14" s="904" t="s">
        <v>4056</v>
      </c>
      <c r="K14" s="339" t="s">
        <v>2556</v>
      </c>
      <c r="L14" s="338">
        <v>1</v>
      </c>
      <c r="M14" s="910" t="s">
        <v>4057</v>
      </c>
      <c r="N14" s="1974"/>
    </row>
    <row r="15" spans="1:14" ht="42" customHeight="1">
      <c r="A15" s="1968"/>
      <c r="B15" s="1969"/>
      <c r="C15" s="1969"/>
      <c r="D15" s="1970"/>
      <c r="E15" s="1968"/>
      <c r="F15" s="1970"/>
      <c r="G15" s="1344" t="s">
        <v>2559</v>
      </c>
      <c r="H15" s="1946" t="s">
        <v>2793</v>
      </c>
      <c r="I15" s="1946"/>
      <c r="J15" s="1975" t="s">
        <v>4058</v>
      </c>
      <c r="K15" s="1344" t="s">
        <v>2560</v>
      </c>
      <c r="L15" s="1976">
        <v>1</v>
      </c>
      <c r="M15" s="1977" t="s">
        <v>4059</v>
      </c>
      <c r="N15" s="1979" t="s">
        <v>4060</v>
      </c>
    </row>
    <row r="16" spans="1:14" ht="120.75" customHeight="1">
      <c r="A16" s="1968"/>
      <c r="B16" s="1969"/>
      <c r="C16" s="1969"/>
      <c r="D16" s="1970"/>
      <c r="E16" s="1968"/>
      <c r="F16" s="1970"/>
      <c r="G16" s="1306"/>
      <c r="H16" s="1948"/>
      <c r="I16" s="1948"/>
      <c r="J16" s="1975"/>
      <c r="K16" s="1306"/>
      <c r="L16" s="1976"/>
      <c r="M16" s="1978"/>
      <c r="N16" s="1980"/>
    </row>
    <row r="17" spans="1:14" ht="73.900000000000006" customHeight="1">
      <c r="A17" s="1968">
        <v>3</v>
      </c>
      <c r="B17" s="1981" t="s">
        <v>2564</v>
      </c>
      <c r="C17" s="1969" t="s">
        <v>2565</v>
      </c>
      <c r="D17" s="1970"/>
      <c r="E17" s="1968" t="s">
        <v>2793</v>
      </c>
      <c r="F17" s="1970"/>
      <c r="G17" s="70" t="s">
        <v>2554</v>
      </c>
      <c r="H17" s="903" t="s">
        <v>2793</v>
      </c>
      <c r="I17" s="903"/>
      <c r="J17" s="909" t="s">
        <v>4043</v>
      </c>
      <c r="K17" s="1551" t="s">
        <v>2567</v>
      </c>
      <c r="L17" s="1984">
        <v>1</v>
      </c>
      <c r="M17" s="1985" t="s">
        <v>4061</v>
      </c>
      <c r="N17" s="1986" t="s">
        <v>4062</v>
      </c>
    </row>
    <row r="18" spans="1:14" ht="59.45" customHeight="1">
      <c r="A18" s="1968"/>
      <c r="B18" s="1982"/>
      <c r="C18" s="1969"/>
      <c r="D18" s="1970"/>
      <c r="E18" s="1968"/>
      <c r="F18" s="1970"/>
      <c r="G18" s="1551" t="s">
        <v>2555</v>
      </c>
      <c r="H18" s="1946" t="s">
        <v>2793</v>
      </c>
      <c r="I18" s="1946"/>
      <c r="J18" s="1975" t="s">
        <v>4044</v>
      </c>
      <c r="K18" s="1551"/>
      <c r="L18" s="1984"/>
      <c r="M18" s="1985"/>
      <c r="N18" s="1987"/>
    </row>
    <row r="19" spans="1:14" ht="52.9" customHeight="1">
      <c r="A19" s="1968"/>
      <c r="B19" s="1982"/>
      <c r="C19" s="1969"/>
      <c r="D19" s="1970"/>
      <c r="E19" s="1968"/>
      <c r="F19" s="1970"/>
      <c r="G19" s="1551"/>
      <c r="H19" s="1948"/>
      <c r="I19" s="1948"/>
      <c r="J19" s="1975"/>
      <c r="K19" s="1551"/>
      <c r="L19" s="1984"/>
      <c r="M19" s="1985"/>
      <c r="N19" s="1987"/>
    </row>
    <row r="20" spans="1:14" ht="160.5" customHeight="1">
      <c r="A20" s="1968"/>
      <c r="B20" s="1983"/>
      <c r="C20" s="1969"/>
      <c r="D20" s="1970"/>
      <c r="E20" s="1968"/>
      <c r="F20" s="1970"/>
      <c r="G20" s="71" t="s">
        <v>2559</v>
      </c>
      <c r="H20" s="903" t="s">
        <v>2793</v>
      </c>
      <c r="I20" s="903"/>
      <c r="J20" s="904" t="s">
        <v>4045</v>
      </c>
      <c r="K20" s="1551"/>
      <c r="L20" s="1984"/>
      <c r="M20" s="1985"/>
      <c r="N20" s="1987"/>
    </row>
    <row r="23" spans="1:14" ht="23.25">
      <c r="K23" s="76">
        <v>8</v>
      </c>
      <c r="L23" s="77">
        <f>AVERAGE(L4:L20)</f>
        <v>0.90375000000000005</v>
      </c>
    </row>
    <row r="24" spans="1:14" ht="38.25">
      <c r="B24" s="76">
        <f>COUNTA(B4:B20)</f>
        <v>3</v>
      </c>
      <c r="K24" s="83" t="s">
        <v>2857</v>
      </c>
      <c r="L24" s="83" t="s">
        <v>2858</v>
      </c>
    </row>
    <row r="25" spans="1:14">
      <c r="B25" s="83" t="s">
        <v>2856</v>
      </c>
    </row>
  </sheetData>
  <mergeCells count="72">
    <mergeCell ref="F17:F20"/>
    <mergeCell ref="K17:K20"/>
    <mergeCell ref="L17:L20"/>
    <mergeCell ref="M17:M20"/>
    <mergeCell ref="N17:N20"/>
    <mergeCell ref="G18:G19"/>
    <mergeCell ref="H18:H19"/>
    <mergeCell ref="I18:I19"/>
    <mergeCell ref="J18:J19"/>
    <mergeCell ref="A17:A20"/>
    <mergeCell ref="B17:B20"/>
    <mergeCell ref="C17:C20"/>
    <mergeCell ref="D17:D20"/>
    <mergeCell ref="E17:E20"/>
    <mergeCell ref="F12:F16"/>
    <mergeCell ref="K12:K13"/>
    <mergeCell ref="L12:L13"/>
    <mergeCell ref="M12:M13"/>
    <mergeCell ref="N12:N14"/>
    <mergeCell ref="G15:G16"/>
    <mergeCell ref="H15:H16"/>
    <mergeCell ref="I15:I16"/>
    <mergeCell ref="J15:J16"/>
    <mergeCell ref="K15:K16"/>
    <mergeCell ref="L15:L16"/>
    <mergeCell ref="M15:M16"/>
    <mergeCell ref="N15:N16"/>
    <mergeCell ref="A12:A16"/>
    <mergeCell ref="B12:B16"/>
    <mergeCell ref="C12:C16"/>
    <mergeCell ref="D12:D16"/>
    <mergeCell ref="E12:E16"/>
    <mergeCell ref="L4:L5"/>
    <mergeCell ref="G10:G11"/>
    <mergeCell ref="H10:H11"/>
    <mergeCell ref="I10:I11"/>
    <mergeCell ref="J10:J11"/>
    <mergeCell ref="F4:F11"/>
    <mergeCell ref="M4:M5"/>
    <mergeCell ref="N4:N7"/>
    <mergeCell ref="G8:G9"/>
    <mergeCell ref="H8:H9"/>
    <mergeCell ref="I8:I9"/>
    <mergeCell ref="J8:J9"/>
    <mergeCell ref="K8:K11"/>
    <mergeCell ref="L8:L11"/>
    <mergeCell ref="M8:M11"/>
    <mergeCell ref="N8:N11"/>
    <mergeCell ref="G4:G5"/>
    <mergeCell ref="H4:H5"/>
    <mergeCell ref="I4:I5"/>
    <mergeCell ref="J4:J5"/>
    <mergeCell ref="K4:K5"/>
    <mergeCell ref="A4:A11"/>
    <mergeCell ref="B4:B11"/>
    <mergeCell ref="C4:C11"/>
    <mergeCell ref="D4:D11"/>
    <mergeCell ref="E4:E11"/>
    <mergeCell ref="C1:F1"/>
    <mergeCell ref="G1:J1"/>
    <mergeCell ref="K1:N1"/>
    <mergeCell ref="A2:A3"/>
    <mergeCell ref="B2:B3"/>
    <mergeCell ref="C2:C3"/>
    <mergeCell ref="D2:E2"/>
    <mergeCell ref="F2:F3"/>
    <mergeCell ref="G2:G3"/>
    <mergeCell ref="H2:I2"/>
    <mergeCell ref="J2:J3"/>
    <mergeCell ref="L2:L3"/>
    <mergeCell ref="M2:M3"/>
    <mergeCell ref="N2:N3"/>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9"/>
  <sheetViews>
    <sheetView showGridLines="0" topLeftCell="A25" zoomScale="110" zoomScaleNormal="110" workbookViewId="0">
      <selection sqref="A1:N1"/>
    </sheetView>
  </sheetViews>
  <sheetFormatPr baseColWidth="10" defaultColWidth="12.5703125" defaultRowHeight="15"/>
  <cols>
    <col min="1" max="1" width="5.140625" style="1" customWidth="1"/>
    <col min="2" max="2" width="19.5703125" style="1" customWidth="1"/>
    <col min="3" max="3" width="12" style="1" customWidth="1"/>
    <col min="4" max="4" width="11.5703125" style="1" customWidth="1"/>
    <col min="5" max="5" width="27.5703125" style="1" customWidth="1"/>
    <col min="6" max="6" width="16" style="1" customWidth="1"/>
    <col min="7" max="7" width="52.85546875" style="1" customWidth="1"/>
    <col min="8" max="8" width="9.5703125" style="8" customWidth="1"/>
    <col min="9" max="9" width="9.5703125" style="1" customWidth="1"/>
    <col min="10" max="10" width="60.5703125" style="1" customWidth="1"/>
    <col min="11" max="11" width="47.5703125" style="1" customWidth="1"/>
    <col min="12" max="12" width="20.7109375" style="1" customWidth="1"/>
    <col min="13" max="14" width="40"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39.75" customHeight="1">
      <c r="A5" s="1748" t="s">
        <v>61</v>
      </c>
      <c r="B5" s="1748"/>
      <c r="C5" s="1831" t="s">
        <v>2943</v>
      </c>
      <c r="D5" s="1831"/>
      <c r="E5" s="1831"/>
      <c r="F5" s="1831"/>
    </row>
    <row r="7" spans="1:14" ht="16.5">
      <c r="C7" s="1928" t="s">
        <v>2810</v>
      </c>
      <c r="D7" s="1928"/>
      <c r="E7" s="1928"/>
      <c r="F7" s="1928"/>
      <c r="G7" s="1880" t="s">
        <v>2811</v>
      </c>
      <c r="H7" s="1880"/>
      <c r="I7" s="1880"/>
      <c r="J7" s="1880"/>
      <c r="K7" s="1881" t="s">
        <v>2812</v>
      </c>
      <c r="L7" s="1881"/>
      <c r="M7" s="1881"/>
      <c r="N7" s="1881"/>
    </row>
    <row r="8" spans="1:14" ht="27" customHeight="1">
      <c r="A8" s="1836" t="s">
        <v>2673</v>
      </c>
      <c r="B8" s="1838"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c r="A9" s="1837"/>
      <c r="B9" s="1838"/>
      <c r="C9" s="64" t="s">
        <v>2824</v>
      </c>
      <c r="D9" s="64" t="s">
        <v>2825</v>
      </c>
      <c r="E9" s="1838"/>
      <c r="F9" s="1830"/>
      <c r="G9" s="1840"/>
      <c r="H9" s="65" t="s">
        <v>2824</v>
      </c>
      <c r="I9" s="65" t="s">
        <v>2825</v>
      </c>
      <c r="J9" s="1840"/>
      <c r="K9" s="63" t="s">
        <v>2826</v>
      </c>
      <c r="L9" s="1835"/>
      <c r="M9" s="1835"/>
      <c r="N9" s="1835"/>
    </row>
    <row r="10" spans="1:14" ht="138" customHeight="1">
      <c r="A10" s="1841">
        <v>1</v>
      </c>
      <c r="B10" s="1844" t="s">
        <v>2944</v>
      </c>
      <c r="C10" s="1844"/>
      <c r="D10" s="1844" t="s">
        <v>2793</v>
      </c>
      <c r="E10" s="1844" t="s">
        <v>1417</v>
      </c>
      <c r="F10" s="1844" t="s">
        <v>1417</v>
      </c>
      <c r="G10" s="58" t="s">
        <v>2945</v>
      </c>
      <c r="H10" s="113" t="s">
        <v>2793</v>
      </c>
      <c r="I10" s="58"/>
      <c r="J10" s="775" t="s">
        <v>2946</v>
      </c>
      <c r="K10" s="85" t="s">
        <v>1596</v>
      </c>
      <c r="L10" s="930">
        <v>1</v>
      </c>
      <c r="M10" s="406" t="s">
        <v>2947</v>
      </c>
      <c r="N10" s="406" t="s">
        <v>2948</v>
      </c>
    </row>
    <row r="11" spans="1:14" ht="315.75" customHeight="1">
      <c r="A11" s="1842"/>
      <c r="B11" s="1845"/>
      <c r="C11" s="1845"/>
      <c r="D11" s="1845"/>
      <c r="E11" s="1845"/>
      <c r="F11" s="1845"/>
      <c r="G11" s="58" t="s">
        <v>2949</v>
      </c>
      <c r="H11" s="113" t="s">
        <v>2793</v>
      </c>
      <c r="I11" s="58"/>
      <c r="J11" s="773" t="s">
        <v>2950</v>
      </c>
      <c r="K11" s="771"/>
      <c r="L11" s="774"/>
      <c r="M11" s="407"/>
      <c r="N11" s="407"/>
    </row>
    <row r="12" spans="1:14" ht="75">
      <c r="A12" s="1842"/>
      <c r="B12" s="1845"/>
      <c r="C12" s="1845"/>
      <c r="D12" s="1845"/>
      <c r="E12" s="1845"/>
      <c r="F12" s="1845"/>
      <c r="G12" s="58" t="s">
        <v>2952</v>
      </c>
      <c r="H12" s="113" t="s">
        <v>2793</v>
      </c>
      <c r="I12" s="58"/>
      <c r="J12" s="773" t="s">
        <v>2953</v>
      </c>
      <c r="K12" s="771" t="s">
        <v>1605</v>
      </c>
      <c r="L12" s="931">
        <v>1</v>
      </c>
      <c r="M12" s="407" t="s">
        <v>2954</v>
      </c>
      <c r="N12" s="407" t="s">
        <v>2955</v>
      </c>
    </row>
    <row r="13" spans="1:14" ht="60">
      <c r="A13" s="1842"/>
      <c r="B13" s="1845"/>
      <c r="C13" s="1845"/>
      <c r="D13" s="1845"/>
      <c r="E13" s="1845"/>
      <c r="F13" s="1845"/>
      <c r="G13" s="58" t="s">
        <v>2956</v>
      </c>
      <c r="H13" s="113" t="s">
        <v>2793</v>
      </c>
      <c r="I13" s="58"/>
      <c r="J13" s="773" t="s">
        <v>2957</v>
      </c>
      <c r="K13" s="771" t="s">
        <v>1611</v>
      </c>
      <c r="L13" s="931">
        <v>1</v>
      </c>
      <c r="M13" s="407" t="s">
        <v>2958</v>
      </c>
      <c r="N13" s="407" t="s">
        <v>2959</v>
      </c>
    </row>
    <row r="14" spans="1:14" ht="288" customHeight="1">
      <c r="A14" s="1842"/>
      <c r="B14" s="1845"/>
      <c r="C14" s="1845"/>
      <c r="D14" s="1845"/>
      <c r="E14" s="1845"/>
      <c r="F14" s="1845"/>
      <c r="G14" s="58" t="s">
        <v>2960</v>
      </c>
      <c r="H14" s="113" t="s">
        <v>2793</v>
      </c>
      <c r="I14" s="58"/>
      <c r="J14" s="773" t="s">
        <v>2961</v>
      </c>
      <c r="K14" s="771"/>
      <c r="L14" s="774"/>
      <c r="M14" s="407"/>
      <c r="N14" s="407"/>
    </row>
    <row r="15" spans="1:14" ht="181.5" customHeight="1">
      <c r="A15" s="1842"/>
      <c r="B15" s="1845"/>
      <c r="C15" s="1845"/>
      <c r="D15" s="1845"/>
      <c r="E15" s="1845"/>
      <c r="F15" s="1845"/>
      <c r="G15" s="58" t="s">
        <v>2962</v>
      </c>
      <c r="H15" s="113" t="s">
        <v>2793</v>
      </c>
      <c r="I15" s="58"/>
      <c r="J15" s="771" t="s">
        <v>2963</v>
      </c>
      <c r="K15" s="771"/>
      <c r="L15" s="407"/>
      <c r="M15" s="407"/>
      <c r="N15" s="407"/>
    </row>
    <row r="16" spans="1:14" ht="90">
      <c r="A16" s="1842"/>
      <c r="B16" s="1845"/>
      <c r="C16" s="1845"/>
      <c r="D16" s="1845"/>
      <c r="E16" s="1845"/>
      <c r="F16" s="1845"/>
      <c r="G16" s="58" t="s">
        <v>2964</v>
      </c>
      <c r="H16" s="113" t="s">
        <v>2793</v>
      </c>
      <c r="I16" s="58"/>
      <c r="J16" s="773" t="s">
        <v>2965</v>
      </c>
      <c r="K16" s="771" t="s">
        <v>1623</v>
      </c>
      <c r="L16" s="931">
        <v>0</v>
      </c>
      <c r="M16" s="407" t="s">
        <v>1033</v>
      </c>
      <c r="N16" s="407" t="s">
        <v>1033</v>
      </c>
    </row>
    <row r="17" spans="1:14" ht="119.25" customHeight="1">
      <c r="A17" s="1843"/>
      <c r="B17" s="1846"/>
      <c r="C17" s="1846"/>
      <c r="D17" s="1846"/>
      <c r="E17" s="1846"/>
      <c r="F17" s="1846"/>
      <c r="G17" s="58" t="s">
        <v>2966</v>
      </c>
      <c r="H17" s="113" t="s">
        <v>2793</v>
      </c>
      <c r="I17" s="58"/>
      <c r="J17" s="773" t="s">
        <v>2967</v>
      </c>
      <c r="K17" s="771" t="s">
        <v>1629</v>
      </c>
      <c r="L17" s="931">
        <v>1</v>
      </c>
      <c r="M17" s="407" t="s">
        <v>4133</v>
      </c>
      <c r="N17" s="407" t="s">
        <v>1033</v>
      </c>
    </row>
    <row r="18" spans="1:14" ht="135.75" customHeight="1">
      <c r="A18" s="1841">
        <v>2</v>
      </c>
      <c r="B18" s="1844" t="s">
        <v>2968</v>
      </c>
      <c r="C18" s="1844"/>
      <c r="D18" s="1844" t="s">
        <v>2793</v>
      </c>
      <c r="E18" s="1844" t="s">
        <v>1417</v>
      </c>
      <c r="F18" s="1844" t="s">
        <v>1417</v>
      </c>
      <c r="G18" s="58" t="s">
        <v>2969</v>
      </c>
      <c r="H18" s="113" t="s">
        <v>2793</v>
      </c>
      <c r="I18" s="58"/>
      <c r="J18" s="773" t="s">
        <v>2970</v>
      </c>
      <c r="K18" s="771" t="s">
        <v>2971</v>
      </c>
      <c r="L18" s="931">
        <v>1</v>
      </c>
      <c r="M18" s="407" t="s">
        <v>2972</v>
      </c>
      <c r="N18" s="407" t="s">
        <v>2973</v>
      </c>
    </row>
    <row r="19" spans="1:14" ht="90">
      <c r="A19" s="1842"/>
      <c r="B19" s="1845"/>
      <c r="C19" s="1845"/>
      <c r="D19" s="1845"/>
      <c r="E19" s="1845"/>
      <c r="F19" s="1845"/>
      <c r="G19" s="58" t="s">
        <v>2974</v>
      </c>
      <c r="H19" s="113" t="s">
        <v>2793</v>
      </c>
      <c r="I19" s="58"/>
      <c r="J19" s="773" t="s">
        <v>2975</v>
      </c>
      <c r="K19" s="771" t="s">
        <v>1644</v>
      </c>
      <c r="L19" s="931">
        <v>1</v>
      </c>
      <c r="M19" s="407" t="s">
        <v>2976</v>
      </c>
      <c r="N19" s="407" t="s">
        <v>2977</v>
      </c>
    </row>
    <row r="20" spans="1:14" ht="60">
      <c r="A20" s="1842"/>
      <c r="B20" s="1845"/>
      <c r="C20" s="1845"/>
      <c r="D20" s="1845"/>
      <c r="E20" s="1845"/>
      <c r="F20" s="1845"/>
      <c r="G20" s="58" t="s">
        <v>2978</v>
      </c>
      <c r="H20" s="113" t="s">
        <v>2793</v>
      </c>
      <c r="I20" s="58"/>
      <c r="J20" s="773" t="s">
        <v>2979</v>
      </c>
      <c r="K20" s="771"/>
      <c r="L20" s="407"/>
      <c r="M20" s="407"/>
      <c r="N20" s="407"/>
    </row>
    <row r="21" spans="1:14" ht="88.5" customHeight="1">
      <c r="A21" s="1843"/>
      <c r="B21" s="1846"/>
      <c r="C21" s="1846"/>
      <c r="D21" s="1846"/>
      <c r="E21" s="1846"/>
      <c r="F21" s="1846"/>
      <c r="G21" s="58" t="s">
        <v>2980</v>
      </c>
      <c r="H21" s="113" t="s">
        <v>2793</v>
      </c>
      <c r="I21" s="58"/>
      <c r="J21" s="771" t="s">
        <v>2981</v>
      </c>
      <c r="K21" s="771" t="s">
        <v>1649</v>
      </c>
      <c r="L21" s="931">
        <v>1</v>
      </c>
      <c r="M21" s="407" t="s">
        <v>2982</v>
      </c>
      <c r="N21" s="407" t="s">
        <v>2977</v>
      </c>
    </row>
    <row r="22" spans="1:14" ht="155.25" customHeight="1">
      <c r="A22" s="1841">
        <v>3</v>
      </c>
      <c r="B22" s="1844" t="s">
        <v>2983</v>
      </c>
      <c r="C22" s="1844"/>
      <c r="D22" s="1844" t="s">
        <v>2793</v>
      </c>
      <c r="E22" s="1844" t="s">
        <v>1417</v>
      </c>
      <c r="F22" s="1844" t="s">
        <v>1417</v>
      </c>
      <c r="G22" s="58" t="s">
        <v>2984</v>
      </c>
      <c r="H22" s="113" t="s">
        <v>2793</v>
      </c>
      <c r="I22" s="58"/>
      <c r="J22" s="773" t="s">
        <v>4134</v>
      </c>
      <c r="K22" s="771"/>
      <c r="L22" s="407"/>
      <c r="M22" s="407"/>
      <c r="N22" s="407"/>
    </row>
    <row r="23" spans="1:14" ht="75">
      <c r="A23" s="1842"/>
      <c r="B23" s="1845"/>
      <c r="C23" s="1845"/>
      <c r="D23" s="1845"/>
      <c r="E23" s="1845"/>
      <c r="F23" s="1845"/>
      <c r="G23" s="58" t="s">
        <v>2985</v>
      </c>
      <c r="H23" s="113" t="s">
        <v>2793</v>
      </c>
      <c r="I23" s="58"/>
      <c r="J23" s="771" t="s">
        <v>2986</v>
      </c>
      <c r="K23" s="771" t="s">
        <v>1661</v>
      </c>
      <c r="L23" s="931">
        <v>1</v>
      </c>
      <c r="M23" s="407" t="s">
        <v>2987</v>
      </c>
      <c r="N23" s="407" t="s">
        <v>1417</v>
      </c>
    </row>
    <row r="24" spans="1:14" ht="164.25" customHeight="1">
      <c r="A24" s="1843"/>
      <c r="B24" s="1846"/>
      <c r="C24" s="1846"/>
      <c r="D24" s="1846"/>
      <c r="E24" s="1846"/>
      <c r="F24" s="1846"/>
      <c r="G24" s="58" t="s">
        <v>2988</v>
      </c>
      <c r="H24" s="113" t="s">
        <v>2793</v>
      </c>
      <c r="I24" s="58"/>
      <c r="J24" s="773" t="s">
        <v>2989</v>
      </c>
      <c r="K24" s="771"/>
      <c r="L24" s="407"/>
      <c r="M24" s="407"/>
      <c r="N24" s="407"/>
    </row>
    <row r="25" spans="1:14" ht="259.5" customHeight="1">
      <c r="A25" s="1841">
        <v>4</v>
      </c>
      <c r="B25" s="1844" t="s">
        <v>2990</v>
      </c>
      <c r="C25" s="1844"/>
      <c r="D25" s="1844" t="s">
        <v>2793</v>
      </c>
      <c r="E25" s="1844" t="s">
        <v>1417</v>
      </c>
      <c r="F25" s="1844" t="s">
        <v>1417</v>
      </c>
      <c r="G25" s="58" t="s">
        <v>2991</v>
      </c>
      <c r="H25" s="113" t="s">
        <v>2793</v>
      </c>
      <c r="I25" s="58"/>
      <c r="J25" s="771" t="s">
        <v>2992</v>
      </c>
      <c r="K25" s="771"/>
      <c r="L25" s="407"/>
      <c r="M25" s="407"/>
      <c r="N25" s="407"/>
    </row>
    <row r="26" spans="1:14" ht="123" customHeight="1">
      <c r="A26" s="1843"/>
      <c r="B26" s="1846"/>
      <c r="C26" s="1846"/>
      <c r="D26" s="1846"/>
      <c r="E26" s="1846"/>
      <c r="F26" s="1846"/>
      <c r="G26" s="355" t="s">
        <v>2993</v>
      </c>
      <c r="H26" s="113" t="s">
        <v>2793</v>
      </c>
      <c r="I26" s="25"/>
      <c r="J26" s="771" t="s">
        <v>2994</v>
      </c>
      <c r="K26" s="771" t="s">
        <v>2995</v>
      </c>
      <c r="L26" s="931">
        <v>1</v>
      </c>
      <c r="M26" s="407" t="s">
        <v>2996</v>
      </c>
      <c r="N26" s="407" t="s">
        <v>2997</v>
      </c>
    </row>
    <row r="28" spans="1:14" ht="23.25">
      <c r="B28" s="76">
        <f>COUNTA(B10:B25)</f>
        <v>4</v>
      </c>
      <c r="C28" s="73"/>
      <c r="D28" s="73"/>
      <c r="E28" s="73"/>
      <c r="F28" s="73"/>
      <c r="G28" s="73"/>
      <c r="H28" s="73"/>
      <c r="I28" s="73"/>
      <c r="J28" s="73"/>
      <c r="K28" s="76">
        <f>COUNTA(K10:K26)</f>
        <v>10</v>
      </c>
      <c r="L28" s="77">
        <f>AVERAGE(L10:L26)</f>
        <v>0.9</v>
      </c>
    </row>
    <row r="29" spans="1:14" ht="25.5">
      <c r="B29" s="83" t="s">
        <v>2856</v>
      </c>
      <c r="C29" s="344"/>
      <c r="D29" s="344"/>
      <c r="E29" s="344"/>
      <c r="F29" s="344"/>
      <c r="G29" s="344"/>
      <c r="H29" s="344"/>
      <c r="I29" s="344"/>
      <c r="J29" s="344"/>
      <c r="K29" s="83" t="s">
        <v>2857</v>
      </c>
      <c r="L29" s="83" t="s">
        <v>2858</v>
      </c>
    </row>
  </sheetData>
  <mergeCells count="42">
    <mergeCell ref="C5:F5"/>
    <mergeCell ref="C7:F7"/>
    <mergeCell ref="G7:J7"/>
    <mergeCell ref="K7:N7"/>
    <mergeCell ref="A1:N1"/>
    <mergeCell ref="A2:N2"/>
    <mergeCell ref="A5:B5"/>
    <mergeCell ref="N8:N9"/>
    <mergeCell ref="G8:G9"/>
    <mergeCell ref="H8:I8"/>
    <mergeCell ref="J8:J9"/>
    <mergeCell ref="L8:L9"/>
    <mergeCell ref="M8:M9"/>
    <mergeCell ref="A8:A9"/>
    <mergeCell ref="B8:B9"/>
    <mergeCell ref="C8:D8"/>
    <mergeCell ref="E8:E9"/>
    <mergeCell ref="F8:F9"/>
    <mergeCell ref="F10:F17"/>
    <mergeCell ref="A18:A21"/>
    <mergeCell ref="B18:B21"/>
    <mergeCell ref="C18:C21"/>
    <mergeCell ref="D18:D21"/>
    <mergeCell ref="E18:E21"/>
    <mergeCell ref="F18:F21"/>
    <mergeCell ref="A10:A17"/>
    <mergeCell ref="B10:B17"/>
    <mergeCell ref="C10:C17"/>
    <mergeCell ref="D10:D17"/>
    <mergeCell ref="E10:E17"/>
    <mergeCell ref="F22:F24"/>
    <mergeCell ref="A25:A26"/>
    <mergeCell ref="B25:B26"/>
    <mergeCell ref="C25:C26"/>
    <mergeCell ref="D25:D26"/>
    <mergeCell ref="E25:E26"/>
    <mergeCell ref="F25:F26"/>
    <mergeCell ref="A22:A24"/>
    <mergeCell ref="B22:B24"/>
    <mergeCell ref="C22:C24"/>
    <mergeCell ref="D22:D24"/>
    <mergeCell ref="E22:E2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0"/>
  <sheetViews>
    <sheetView showGridLines="0" topLeftCell="A17" zoomScaleNormal="100" workbookViewId="0">
      <selection sqref="A1:N1"/>
    </sheetView>
  </sheetViews>
  <sheetFormatPr baseColWidth="10" defaultColWidth="12.5703125" defaultRowHeight="15"/>
  <cols>
    <col min="1" max="1" width="5.140625" style="1" customWidth="1"/>
    <col min="2" max="2" width="30.140625" style="1" customWidth="1"/>
    <col min="3" max="4" width="9.85546875" style="1" customWidth="1"/>
    <col min="5" max="5" width="27.5703125" style="1" customWidth="1"/>
    <col min="6" max="6" width="16" style="1" customWidth="1"/>
    <col min="7" max="7" width="52.85546875" style="1" customWidth="1"/>
    <col min="8" max="9" width="9.5703125" style="1" customWidth="1"/>
    <col min="10" max="10" width="30.28515625" style="1" customWidth="1"/>
    <col min="11" max="11" width="47.5703125" style="1" customWidth="1"/>
    <col min="12" max="12" width="20.7109375" style="1" customWidth="1"/>
    <col min="13" max="14" width="40"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36.75" customHeight="1">
      <c r="A5" s="1748" t="s">
        <v>61</v>
      </c>
      <c r="B5" s="1748"/>
      <c r="C5" s="1831" t="s">
        <v>2998</v>
      </c>
      <c r="D5" s="1831"/>
      <c r="E5" s="1831"/>
      <c r="F5" s="1831"/>
    </row>
    <row r="6" spans="1:14" ht="24.75" customHeight="1"/>
    <row r="7" spans="1:14" ht="16.5">
      <c r="C7" s="1928" t="s">
        <v>2810</v>
      </c>
      <c r="D7" s="1928"/>
      <c r="E7" s="1928"/>
      <c r="F7" s="1928"/>
      <c r="G7" s="1880" t="s">
        <v>2811</v>
      </c>
      <c r="H7" s="1880"/>
      <c r="I7" s="1880"/>
      <c r="J7" s="1880"/>
      <c r="K7" s="1881" t="s">
        <v>2812</v>
      </c>
      <c r="L7" s="1881"/>
      <c r="M7" s="1881"/>
      <c r="N7" s="1881"/>
    </row>
    <row r="8" spans="1:14" ht="33.75" customHeight="1">
      <c r="A8" s="1836" t="s">
        <v>2673</v>
      </c>
      <c r="B8" s="1838"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ht="15" customHeight="1">
      <c r="A9" s="1837"/>
      <c r="B9" s="1838"/>
      <c r="C9" s="64" t="s">
        <v>2824</v>
      </c>
      <c r="D9" s="64" t="s">
        <v>2825</v>
      </c>
      <c r="E9" s="1838"/>
      <c r="F9" s="1830"/>
      <c r="G9" s="1840"/>
      <c r="H9" s="65" t="s">
        <v>2824</v>
      </c>
      <c r="I9" s="65" t="s">
        <v>2825</v>
      </c>
      <c r="J9" s="1840"/>
      <c r="K9" s="63" t="s">
        <v>2826</v>
      </c>
      <c r="L9" s="1835"/>
      <c r="M9" s="1835"/>
      <c r="N9" s="1835"/>
    </row>
    <row r="10" spans="1:14" ht="39" customHeight="1">
      <c r="A10" s="1841">
        <v>1</v>
      </c>
      <c r="B10" s="1844" t="s">
        <v>2999</v>
      </c>
      <c r="C10" s="1990"/>
      <c r="D10" s="1990" t="s">
        <v>2793</v>
      </c>
      <c r="E10" s="1844" t="s">
        <v>2951</v>
      </c>
      <c r="F10" s="1858" t="s">
        <v>2951</v>
      </c>
      <c r="G10" s="374" t="s">
        <v>3000</v>
      </c>
      <c r="H10" s="359" t="s">
        <v>2793</v>
      </c>
      <c r="I10" s="255"/>
      <c r="J10" s="374" t="s">
        <v>3001</v>
      </c>
      <c r="K10" s="28"/>
      <c r="L10" s="186"/>
      <c r="M10" s="186"/>
      <c r="N10" s="186"/>
    </row>
    <row r="11" spans="1:14" ht="67.5" customHeight="1">
      <c r="A11" s="1842"/>
      <c r="B11" s="1845"/>
      <c r="C11" s="1992"/>
      <c r="D11" s="1992"/>
      <c r="E11" s="1845"/>
      <c r="F11" s="1988"/>
      <c r="G11" s="374" t="s">
        <v>3002</v>
      </c>
      <c r="H11" s="359" t="s">
        <v>2793</v>
      </c>
      <c r="I11" s="255"/>
      <c r="J11" s="374" t="s">
        <v>3003</v>
      </c>
      <c r="K11" s="139" t="s">
        <v>1420</v>
      </c>
      <c r="L11" s="722">
        <v>1</v>
      </c>
      <c r="M11" s="115" t="s">
        <v>3004</v>
      </c>
      <c r="N11" s="184" t="s">
        <v>3005</v>
      </c>
    </row>
    <row r="12" spans="1:14" ht="90">
      <c r="A12" s="1842"/>
      <c r="B12" s="1845"/>
      <c r="C12" s="1992"/>
      <c r="D12" s="1992"/>
      <c r="E12" s="1845"/>
      <c r="F12" s="1988"/>
      <c r="G12" s="374" t="s">
        <v>3006</v>
      </c>
      <c r="H12" s="359" t="s">
        <v>2793</v>
      </c>
      <c r="I12" s="255"/>
      <c r="J12" s="374" t="s">
        <v>3007</v>
      </c>
      <c r="K12" s="28"/>
      <c r="L12" s="186"/>
      <c r="M12" s="186"/>
      <c r="N12" s="186"/>
    </row>
    <row r="13" spans="1:14" ht="46.5" customHeight="1">
      <c r="A13" s="1842"/>
      <c r="B13" s="1845"/>
      <c r="C13" s="1992"/>
      <c r="D13" s="1992"/>
      <c r="E13" s="1845"/>
      <c r="F13" s="1988"/>
      <c r="G13" s="374" t="s">
        <v>3008</v>
      </c>
      <c r="H13" s="359" t="s">
        <v>2793</v>
      </c>
      <c r="I13" s="255"/>
      <c r="J13" s="374" t="s">
        <v>3009</v>
      </c>
      <c r="K13" s="139" t="s">
        <v>1424</v>
      </c>
      <c r="L13" s="185">
        <v>1</v>
      </c>
      <c r="M13" s="418" t="s">
        <v>3010</v>
      </c>
      <c r="N13" s="186" t="s">
        <v>3011</v>
      </c>
    </row>
    <row r="14" spans="1:14" ht="91.5" customHeight="1">
      <c r="A14" s="1842"/>
      <c r="B14" s="1845"/>
      <c r="C14" s="1992"/>
      <c r="D14" s="1992"/>
      <c r="E14" s="1845"/>
      <c r="F14" s="1988"/>
      <c r="G14" s="374" t="s">
        <v>3012</v>
      </c>
      <c r="H14" s="359" t="s">
        <v>2793</v>
      </c>
      <c r="I14" s="255"/>
      <c r="J14" s="374" t="s">
        <v>3013</v>
      </c>
      <c r="K14" s="28"/>
      <c r="L14" s="186"/>
      <c r="M14" s="186"/>
      <c r="N14" s="186"/>
    </row>
    <row r="15" spans="1:14" ht="45">
      <c r="A15" s="1843"/>
      <c r="B15" s="1846"/>
      <c r="C15" s="1991"/>
      <c r="D15" s="1991"/>
      <c r="E15" s="1846"/>
      <c r="F15" s="1989"/>
      <c r="G15" s="58" t="s">
        <v>3014</v>
      </c>
      <c r="H15" s="113" t="s">
        <v>2793</v>
      </c>
      <c r="I15" s="58"/>
      <c r="J15" s="139" t="s">
        <v>3015</v>
      </c>
      <c r="K15" s="58" t="s">
        <v>1427</v>
      </c>
      <c r="L15" s="185">
        <v>1</v>
      </c>
      <c r="M15" s="418" t="s">
        <v>3016</v>
      </c>
      <c r="N15" s="418" t="s">
        <v>3017</v>
      </c>
    </row>
    <row r="16" spans="1:14" ht="75">
      <c r="A16" s="1841">
        <v>2</v>
      </c>
      <c r="B16" s="1844" t="s">
        <v>3018</v>
      </c>
      <c r="C16" s="1990"/>
      <c r="D16" s="1990" t="s">
        <v>2793</v>
      </c>
      <c r="E16" s="1844" t="s">
        <v>2951</v>
      </c>
      <c r="F16" s="1858" t="s">
        <v>2951</v>
      </c>
      <c r="G16" s="58" t="s">
        <v>3019</v>
      </c>
      <c r="H16" s="113" t="s">
        <v>2793</v>
      </c>
      <c r="I16" s="58"/>
      <c r="J16" s="772" t="s">
        <v>3020</v>
      </c>
      <c r="K16" s="58" t="s">
        <v>1440</v>
      </c>
      <c r="L16" s="722">
        <v>1</v>
      </c>
      <c r="M16" s="115" t="s">
        <v>3021</v>
      </c>
      <c r="N16" s="58" t="s">
        <v>4135</v>
      </c>
    </row>
    <row r="17" spans="1:14" ht="240">
      <c r="A17" s="1843"/>
      <c r="B17" s="1846"/>
      <c r="C17" s="1991"/>
      <c r="D17" s="1991"/>
      <c r="E17" s="1846"/>
      <c r="F17" s="1989"/>
      <c r="G17" s="58" t="s">
        <v>3022</v>
      </c>
      <c r="H17" s="113" t="s">
        <v>2793</v>
      </c>
      <c r="I17" s="58"/>
      <c r="J17" s="772" t="s">
        <v>4136</v>
      </c>
      <c r="K17" s="58" t="s">
        <v>1442</v>
      </c>
      <c r="L17" s="722">
        <v>1</v>
      </c>
      <c r="M17" s="182" t="s">
        <v>4137</v>
      </c>
      <c r="N17" s="58" t="s">
        <v>4138</v>
      </c>
    </row>
    <row r="19" spans="1:14" ht="23.25">
      <c r="B19" s="76">
        <f>COUNTA(B10:B17)</f>
        <v>2</v>
      </c>
      <c r="C19" s="73"/>
      <c r="D19" s="73"/>
      <c r="E19" s="73"/>
      <c r="F19" s="73"/>
      <c r="G19" s="73"/>
      <c r="H19" s="73"/>
      <c r="I19" s="73"/>
      <c r="J19" s="73"/>
      <c r="K19" s="76">
        <f>COUNTA(K10:K17)</f>
        <v>5</v>
      </c>
      <c r="L19" s="77">
        <f>AVERAGE(L10:L17)</f>
        <v>1</v>
      </c>
    </row>
    <row r="20" spans="1:14" ht="25.5">
      <c r="B20" s="83" t="s">
        <v>2856</v>
      </c>
      <c r="C20" s="344"/>
      <c r="D20" s="344"/>
      <c r="E20" s="344"/>
      <c r="F20" s="344"/>
      <c r="G20" s="344"/>
      <c r="H20" s="344"/>
      <c r="I20" s="344"/>
      <c r="J20" s="344"/>
      <c r="K20" s="83" t="s">
        <v>2857</v>
      </c>
      <c r="L20" s="83" t="s">
        <v>2858</v>
      </c>
    </row>
  </sheetData>
  <mergeCells count="30">
    <mergeCell ref="F10:F15"/>
    <mergeCell ref="A16:A17"/>
    <mergeCell ref="B16:B17"/>
    <mergeCell ref="C16:C17"/>
    <mergeCell ref="D16:D17"/>
    <mergeCell ref="E16:E17"/>
    <mergeCell ref="F16:F17"/>
    <mergeCell ref="A10:A15"/>
    <mergeCell ref="B10:B15"/>
    <mergeCell ref="C10:C15"/>
    <mergeCell ref="D10:D15"/>
    <mergeCell ref="E10:E15"/>
    <mergeCell ref="C5:F5"/>
    <mergeCell ref="C7:F7"/>
    <mergeCell ref="G7:J7"/>
    <mergeCell ref="K7:N7"/>
    <mergeCell ref="A1:N1"/>
    <mergeCell ref="A2:N2"/>
    <mergeCell ref="A5:B5"/>
    <mergeCell ref="N8:N9"/>
    <mergeCell ref="G8:G9"/>
    <mergeCell ref="H8:I8"/>
    <mergeCell ref="J8:J9"/>
    <mergeCell ref="L8:L9"/>
    <mergeCell ref="M8:M9"/>
    <mergeCell ref="A8:A9"/>
    <mergeCell ref="B8:B9"/>
    <mergeCell ref="C8:D8"/>
    <mergeCell ref="E8:E9"/>
    <mergeCell ref="F8:F9"/>
  </mergeCell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BF1D-B44B-4C2C-BE7E-D9DFED6A6F7C}">
  <dimension ref="A1:N23"/>
  <sheetViews>
    <sheetView showGridLines="0" zoomScaleNormal="100" workbookViewId="0">
      <selection activeCell="A18" sqref="A18:A20"/>
    </sheetView>
  </sheetViews>
  <sheetFormatPr baseColWidth="10" defaultColWidth="12.5703125" defaultRowHeight="15"/>
  <cols>
    <col min="1" max="1" width="5.140625" style="1" customWidth="1"/>
    <col min="2" max="2" width="24" style="1" customWidth="1"/>
    <col min="3" max="3" width="10.28515625" style="1" customWidth="1"/>
    <col min="4" max="4" width="9.85546875" style="1" customWidth="1"/>
    <col min="5" max="5" width="27.5703125" style="1" customWidth="1"/>
    <col min="6" max="6" width="16" style="1" customWidth="1"/>
    <col min="7" max="7" width="53" style="1" customWidth="1"/>
    <col min="8" max="8" width="9.5703125" style="1" customWidth="1"/>
    <col min="9" max="9" width="9.28515625" style="1" customWidth="1"/>
    <col min="10" max="10" width="30.28515625" style="1" customWidth="1"/>
    <col min="11" max="11" width="47.5703125" style="1" customWidth="1"/>
    <col min="12" max="12" width="20.7109375" style="1" customWidth="1"/>
    <col min="13" max="14" width="40" style="1" customWidth="1"/>
    <col min="15" max="16384" width="12.5703125" style="1"/>
  </cols>
  <sheetData>
    <row r="1" spans="1:14" s="153" customFormat="1" ht="42.75" customHeight="1">
      <c r="A1" s="1228" t="str">
        <f>[1]Contenido!$B$1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[1]Contenido!$B$2</f>
        <v>2023 -  2024</v>
      </c>
      <c r="B2" s="1226"/>
      <c r="C2" s="1226"/>
      <c r="D2" s="1226"/>
      <c r="E2" s="1226"/>
      <c r="F2" s="1226"/>
      <c r="G2" s="1226"/>
      <c r="H2" s="1226"/>
      <c r="I2" s="1226"/>
      <c r="J2" s="1226"/>
      <c r="K2" s="1226"/>
      <c r="L2" s="1226"/>
      <c r="M2" s="1226"/>
      <c r="N2" s="1226"/>
    </row>
    <row r="5" spans="1:14" ht="40.5" customHeight="1">
      <c r="A5" s="1748" t="s">
        <v>3023</v>
      </c>
      <c r="B5" s="1748"/>
      <c r="C5" s="1831" t="s">
        <v>3024</v>
      </c>
      <c r="D5" s="1831"/>
      <c r="E5" s="1831"/>
      <c r="F5" s="1831"/>
    </row>
    <row r="7" spans="1:14" ht="16.5">
      <c r="C7" s="1928" t="s">
        <v>2810</v>
      </c>
      <c r="D7" s="1928"/>
      <c r="E7" s="1928"/>
      <c r="F7" s="1928"/>
      <c r="G7" s="1880" t="s">
        <v>2811</v>
      </c>
      <c r="H7" s="1880"/>
      <c r="I7" s="1880"/>
      <c r="J7" s="1880"/>
      <c r="K7" s="1881" t="s">
        <v>2812</v>
      </c>
      <c r="L7" s="1881"/>
      <c r="M7" s="1881"/>
      <c r="N7" s="1881"/>
    </row>
    <row r="8" spans="1:14" ht="29.25" customHeight="1">
      <c r="A8" s="1836" t="s">
        <v>2673</v>
      </c>
      <c r="B8" s="1838"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ht="15" customHeight="1">
      <c r="A9" s="1837"/>
      <c r="B9" s="1838"/>
      <c r="C9" s="64" t="s">
        <v>2824</v>
      </c>
      <c r="D9" s="64" t="s">
        <v>2825</v>
      </c>
      <c r="E9" s="1838"/>
      <c r="F9" s="1830"/>
      <c r="G9" s="1840"/>
      <c r="H9" s="65" t="s">
        <v>2824</v>
      </c>
      <c r="I9" s="65" t="s">
        <v>2825</v>
      </c>
      <c r="J9" s="1840"/>
      <c r="K9" s="63" t="s">
        <v>2826</v>
      </c>
      <c r="L9" s="1835"/>
      <c r="M9" s="1835"/>
      <c r="N9" s="1835"/>
    </row>
    <row r="10" spans="1:14" ht="98.25" customHeight="1">
      <c r="A10" s="1841">
        <v>1</v>
      </c>
      <c r="B10" s="1844" t="s">
        <v>3025</v>
      </c>
      <c r="C10" s="1841"/>
      <c r="D10" s="1841" t="s">
        <v>2793</v>
      </c>
      <c r="E10" s="1844"/>
      <c r="F10" s="1844"/>
      <c r="G10" s="85" t="s">
        <v>3026</v>
      </c>
      <c r="H10" s="25" t="s">
        <v>2793</v>
      </c>
      <c r="I10" s="25"/>
      <c r="J10" s="113"/>
      <c r="K10" s="58" t="s">
        <v>3027</v>
      </c>
      <c r="L10" s="157">
        <v>0.6</v>
      </c>
      <c r="M10" s="113" t="s">
        <v>4233</v>
      </c>
      <c r="N10" s="113" t="s">
        <v>4234</v>
      </c>
    </row>
    <row r="11" spans="1:14" ht="69.75" customHeight="1">
      <c r="A11" s="1842"/>
      <c r="B11" s="1845"/>
      <c r="C11" s="1842"/>
      <c r="D11" s="1842"/>
      <c r="E11" s="1845"/>
      <c r="F11" s="1845"/>
      <c r="G11" s="85" t="s">
        <v>3028</v>
      </c>
      <c r="H11" s="25" t="s">
        <v>2793</v>
      </c>
      <c r="I11" s="25"/>
      <c r="J11" s="113"/>
      <c r="K11" s="58" t="s">
        <v>3029</v>
      </c>
      <c r="L11" s="157">
        <v>1</v>
      </c>
      <c r="M11" s="113" t="s">
        <v>4235</v>
      </c>
      <c r="N11" s="113" t="s">
        <v>4236</v>
      </c>
    </row>
    <row r="12" spans="1:14" ht="63.75" customHeight="1">
      <c r="A12" s="1843"/>
      <c r="B12" s="1846"/>
      <c r="C12" s="1843"/>
      <c r="D12" s="1843"/>
      <c r="E12" s="1846"/>
      <c r="F12" s="1846"/>
      <c r="G12" s="85" t="s">
        <v>3030</v>
      </c>
      <c r="H12" s="25" t="s">
        <v>2793</v>
      </c>
      <c r="I12" s="25"/>
      <c r="J12" s="113"/>
      <c r="K12" s="58" t="s">
        <v>3031</v>
      </c>
      <c r="L12" s="157">
        <v>1</v>
      </c>
      <c r="M12" s="113" t="s">
        <v>4237</v>
      </c>
      <c r="N12" s="113" t="s">
        <v>4238</v>
      </c>
    </row>
    <row r="13" spans="1:14" ht="51" customHeight="1">
      <c r="A13" s="1841">
        <v>2</v>
      </c>
      <c r="B13" s="1844" t="s">
        <v>3032</v>
      </c>
      <c r="C13" s="1841"/>
      <c r="D13" s="1841" t="s">
        <v>2793</v>
      </c>
      <c r="E13" s="1844"/>
      <c r="F13" s="1844"/>
      <c r="G13" s="85" t="s">
        <v>3033</v>
      </c>
      <c r="H13" s="25" t="s">
        <v>2793</v>
      </c>
      <c r="I13" s="25"/>
      <c r="J13" s="113"/>
      <c r="K13" s="1996" t="s">
        <v>3034</v>
      </c>
      <c r="L13" s="1993">
        <v>1</v>
      </c>
      <c r="M13" s="1844" t="s">
        <v>4239</v>
      </c>
      <c r="N13" s="1844" t="s">
        <v>4240</v>
      </c>
    </row>
    <row r="14" spans="1:14" ht="31.5" customHeight="1">
      <c r="A14" s="1842"/>
      <c r="B14" s="1845"/>
      <c r="C14" s="1842"/>
      <c r="D14" s="1842"/>
      <c r="E14" s="1845"/>
      <c r="F14" s="1845"/>
      <c r="G14" s="85" t="s">
        <v>3035</v>
      </c>
      <c r="H14" s="25" t="s">
        <v>2793</v>
      </c>
      <c r="I14" s="25"/>
      <c r="J14" s="113"/>
      <c r="K14" s="1997"/>
      <c r="L14" s="1994"/>
      <c r="M14" s="1845"/>
      <c r="N14" s="1845"/>
    </row>
    <row r="15" spans="1:14" ht="30.75" customHeight="1">
      <c r="A15" s="1842"/>
      <c r="B15" s="1845"/>
      <c r="C15" s="1842"/>
      <c r="D15" s="1842"/>
      <c r="E15" s="1845"/>
      <c r="F15" s="1845"/>
      <c r="G15" s="85" t="s">
        <v>3036</v>
      </c>
      <c r="H15" s="25"/>
      <c r="I15" s="25"/>
      <c r="J15" s="113"/>
      <c r="K15" s="1997"/>
      <c r="L15" s="1994"/>
      <c r="M15" s="1845"/>
      <c r="N15" s="1845"/>
    </row>
    <row r="16" spans="1:14" ht="60">
      <c r="A16" s="1843"/>
      <c r="B16" s="1846"/>
      <c r="C16" s="1843"/>
      <c r="D16" s="1843"/>
      <c r="E16" s="1846"/>
      <c r="F16" s="1846"/>
      <c r="G16" s="85" t="s">
        <v>3037</v>
      </c>
      <c r="H16" s="25" t="s">
        <v>2793</v>
      </c>
      <c r="I16" s="25"/>
      <c r="J16" s="113"/>
      <c r="K16" s="1998"/>
      <c r="L16" s="1995"/>
      <c r="M16" s="1846"/>
      <c r="N16" s="1846"/>
    </row>
    <row r="17" spans="1:14" ht="45">
      <c r="A17" s="25">
        <v>3</v>
      </c>
      <c r="B17" s="113" t="s">
        <v>3038</v>
      </c>
      <c r="C17" s="25"/>
      <c r="D17" s="25" t="s">
        <v>2793</v>
      </c>
      <c r="E17" s="113"/>
      <c r="F17" s="25"/>
      <c r="G17" s="85" t="s">
        <v>3039</v>
      </c>
      <c r="H17" s="25" t="s">
        <v>2793</v>
      </c>
      <c r="I17" s="25"/>
      <c r="J17" s="113"/>
      <c r="K17" s="58" t="s">
        <v>3040</v>
      </c>
      <c r="L17" s="157">
        <v>1</v>
      </c>
      <c r="M17" s="113" t="s">
        <v>4239</v>
      </c>
      <c r="N17" s="113" t="s">
        <v>4241</v>
      </c>
    </row>
    <row r="18" spans="1:14" ht="60">
      <c r="A18" s="1841">
        <v>4</v>
      </c>
      <c r="B18" s="1844" t="s">
        <v>3041</v>
      </c>
      <c r="C18" s="1841"/>
      <c r="D18" s="1841" t="s">
        <v>2793</v>
      </c>
      <c r="E18" s="1844"/>
      <c r="F18" s="1841"/>
      <c r="G18" s="85" t="s">
        <v>3042</v>
      </c>
      <c r="H18" s="25" t="s">
        <v>2793</v>
      </c>
      <c r="I18" s="25"/>
      <c r="J18" s="113"/>
      <c r="K18" s="1996" t="s">
        <v>3043</v>
      </c>
      <c r="L18" s="1993">
        <v>1</v>
      </c>
      <c r="M18" s="1844" t="s">
        <v>4242</v>
      </c>
      <c r="N18" s="1844" t="s">
        <v>4243</v>
      </c>
    </row>
    <row r="19" spans="1:14">
      <c r="A19" s="1842"/>
      <c r="B19" s="1845"/>
      <c r="C19" s="1842"/>
      <c r="D19" s="1842"/>
      <c r="E19" s="1845"/>
      <c r="F19" s="1842"/>
      <c r="G19" s="85" t="s">
        <v>3044</v>
      </c>
      <c r="H19" s="25" t="s">
        <v>2793</v>
      </c>
      <c r="I19" s="25"/>
      <c r="J19" s="113"/>
      <c r="K19" s="1997"/>
      <c r="L19" s="1994"/>
      <c r="M19" s="1845"/>
      <c r="N19" s="1845"/>
    </row>
    <row r="20" spans="1:14" ht="45">
      <c r="A20" s="1843"/>
      <c r="B20" s="1846"/>
      <c r="C20" s="1843"/>
      <c r="D20" s="1843"/>
      <c r="E20" s="1846"/>
      <c r="F20" s="1843"/>
      <c r="G20" s="58" t="s">
        <v>3045</v>
      </c>
      <c r="H20" s="25" t="s">
        <v>2793</v>
      </c>
      <c r="I20" s="25"/>
      <c r="J20" s="149"/>
      <c r="K20" s="1998"/>
      <c r="L20" s="1995"/>
      <c r="M20" s="1846"/>
      <c r="N20" s="1846"/>
    </row>
    <row r="21" spans="1:14" ht="15" customHeight="1">
      <c r="B21" s="375"/>
      <c r="C21" s="8"/>
      <c r="D21" s="8"/>
      <c r="E21" s="8"/>
      <c r="F21" s="8"/>
      <c r="G21" s="153"/>
      <c r="H21" s="8"/>
      <c r="I21" s="8"/>
      <c r="J21" s="153"/>
      <c r="K21" s="153"/>
      <c r="L21" s="210"/>
      <c r="M21" s="153"/>
      <c r="N21" s="153"/>
    </row>
    <row r="22" spans="1:14" ht="23.25">
      <c r="B22" s="76">
        <f>COUNTA(B10:B20)</f>
        <v>4</v>
      </c>
      <c r="C22" s="8"/>
      <c r="D22" s="8"/>
      <c r="E22" s="8"/>
      <c r="F22" s="8"/>
      <c r="G22" s="153"/>
      <c r="H22" s="8"/>
      <c r="I22" s="8"/>
      <c r="J22" s="376"/>
      <c r="K22" s="76">
        <f>COUNTA(K10:K20)</f>
        <v>6</v>
      </c>
      <c r="L22" s="77">
        <f>AVERAGE(L10:L20)</f>
        <v>0.93333333333333324</v>
      </c>
      <c r="M22" s="153"/>
      <c r="N22" s="153"/>
    </row>
    <row r="23" spans="1:14" ht="25.5">
      <c r="B23" s="83" t="s">
        <v>2856</v>
      </c>
      <c r="C23" s="344"/>
      <c r="D23" s="344"/>
      <c r="E23" s="344"/>
      <c r="F23" s="344"/>
      <c r="G23" s="344"/>
      <c r="H23" s="344"/>
      <c r="I23" s="344"/>
      <c r="J23" s="344"/>
      <c r="K23" s="354" t="s">
        <v>2857</v>
      </c>
      <c r="L23" s="354" t="s">
        <v>2858</v>
      </c>
    </row>
  </sheetData>
  <mergeCells count="44">
    <mergeCell ref="G8:G9"/>
    <mergeCell ref="A1:N1"/>
    <mergeCell ref="A2:N2"/>
    <mergeCell ref="A5:B5"/>
    <mergeCell ref="C5:F5"/>
    <mergeCell ref="C7:F7"/>
    <mergeCell ref="G7:J7"/>
    <mergeCell ref="K7:N7"/>
    <mergeCell ref="A8:A9"/>
    <mergeCell ref="B8:B9"/>
    <mergeCell ref="C8:D8"/>
    <mergeCell ref="E8:E9"/>
    <mergeCell ref="F8:F9"/>
    <mergeCell ref="H8:I8"/>
    <mergeCell ref="J8:J9"/>
    <mergeCell ref="L8:L9"/>
    <mergeCell ref="M8:M9"/>
    <mergeCell ref="N8:N9"/>
    <mergeCell ref="F18:F20"/>
    <mergeCell ref="F10:F12"/>
    <mergeCell ref="A13:A16"/>
    <mergeCell ref="B13:B16"/>
    <mergeCell ref="C13:C16"/>
    <mergeCell ref="D13:D16"/>
    <mergeCell ref="E13:E16"/>
    <mergeCell ref="F13:F16"/>
    <mergeCell ref="A10:A12"/>
    <mergeCell ref="B10:B12"/>
    <mergeCell ref="C10:C12"/>
    <mergeCell ref="D10:D12"/>
    <mergeCell ref="E10:E12"/>
    <mergeCell ref="A18:A20"/>
    <mergeCell ref="B18:B20"/>
    <mergeCell ref="C18:C20"/>
    <mergeCell ref="D18:D20"/>
    <mergeCell ref="E18:E20"/>
    <mergeCell ref="K18:K20"/>
    <mergeCell ref="L18:L20"/>
    <mergeCell ref="M18:M20"/>
    <mergeCell ref="N18:N20"/>
    <mergeCell ref="K13:K16"/>
    <mergeCell ref="L13:L16"/>
    <mergeCell ref="M13:M16"/>
    <mergeCell ref="N13:N16"/>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8"/>
  <sheetViews>
    <sheetView showGridLines="0" topLeftCell="A16" zoomScaleNormal="100" workbookViewId="0">
      <selection sqref="A1:N1"/>
    </sheetView>
  </sheetViews>
  <sheetFormatPr baseColWidth="10" defaultColWidth="11.42578125" defaultRowHeight="61.5" customHeight="1"/>
  <cols>
    <col min="1" max="1" width="6.140625" style="12" customWidth="1"/>
    <col min="2" max="2" width="23" style="162" customWidth="1"/>
    <col min="3" max="3" width="10.140625" style="12" customWidth="1"/>
    <col min="4" max="4" width="10" style="162" customWidth="1"/>
    <col min="5" max="5" width="27.5703125" style="163" customWidth="1"/>
    <col min="6" max="6" width="16" style="12" customWidth="1"/>
    <col min="7" max="7" width="29.42578125" style="12" customWidth="1"/>
    <col min="8" max="9" width="9.5703125" style="164" customWidth="1"/>
    <col min="10" max="10" width="30.28515625" style="12" customWidth="1"/>
    <col min="11" max="11" width="47.5703125" style="12" customWidth="1"/>
    <col min="12" max="12" width="14.5703125" style="164" customWidth="1"/>
    <col min="13" max="13" width="26.28515625" style="165" customWidth="1"/>
    <col min="14" max="14" width="35" style="165" customWidth="1"/>
    <col min="15" max="235" width="11.42578125" style="12"/>
    <col min="236" max="236" width="27.140625" style="12" customWidth="1"/>
    <col min="237" max="237" width="18" style="12" customWidth="1"/>
    <col min="238" max="238" width="28.28515625" style="12" customWidth="1"/>
    <col min="239" max="239" width="17.85546875" style="12" customWidth="1"/>
    <col min="240" max="240" width="18.7109375" style="12" customWidth="1"/>
    <col min="241" max="241" width="23.7109375" style="12" customWidth="1"/>
    <col min="242" max="242" width="21.5703125" style="12" customWidth="1"/>
    <col min="243" max="243" width="20" style="12" customWidth="1"/>
    <col min="244" max="244" width="3.5703125" style="12" customWidth="1"/>
    <col min="245" max="245" width="4.140625" style="12" customWidth="1"/>
    <col min="246" max="246" width="7.28515625" style="12" customWidth="1"/>
    <col min="247" max="247" width="47.5703125" style="12" customWidth="1"/>
    <col min="248" max="248" width="9.85546875" style="12" customWidth="1"/>
    <col min="249" max="249" width="7.140625" style="12" customWidth="1"/>
    <col min="250" max="250" width="40" style="12" customWidth="1"/>
    <col min="251" max="251" width="22.28515625" style="12" customWidth="1"/>
    <col min="252" max="253" width="13" style="12" customWidth="1"/>
    <col min="254" max="254" width="38.140625" style="12" customWidth="1"/>
    <col min="255" max="255" width="9.42578125" style="12" customWidth="1"/>
    <col min="256" max="256" width="8.5703125" style="12" customWidth="1"/>
    <col min="257" max="257" width="9.7109375" style="12" customWidth="1"/>
    <col min="258" max="491" width="11.42578125" style="12"/>
    <col min="492" max="492" width="27.140625" style="12" customWidth="1"/>
    <col min="493" max="493" width="18" style="12" customWidth="1"/>
    <col min="494" max="494" width="28.28515625" style="12" customWidth="1"/>
    <col min="495" max="495" width="17.85546875" style="12" customWidth="1"/>
    <col min="496" max="496" width="18.7109375" style="12" customWidth="1"/>
    <col min="497" max="497" width="23.7109375" style="12" customWidth="1"/>
    <col min="498" max="498" width="21.5703125" style="12" customWidth="1"/>
    <col min="499" max="499" width="20" style="12" customWidth="1"/>
    <col min="500" max="500" width="3.5703125" style="12" customWidth="1"/>
    <col min="501" max="501" width="4.140625" style="12" customWidth="1"/>
    <col min="502" max="502" width="7.28515625" style="12" customWidth="1"/>
    <col min="503" max="503" width="47.5703125" style="12" customWidth="1"/>
    <col min="504" max="504" width="9.85546875" style="12" customWidth="1"/>
    <col min="505" max="505" width="7.140625" style="12" customWidth="1"/>
    <col min="506" max="506" width="40" style="12" customWidth="1"/>
    <col min="507" max="507" width="22.28515625" style="12" customWidth="1"/>
    <col min="508" max="509" width="13" style="12" customWidth="1"/>
    <col min="510" max="510" width="38.140625" style="12" customWidth="1"/>
    <col min="511" max="511" width="9.42578125" style="12" customWidth="1"/>
    <col min="512" max="512" width="8.5703125" style="12" customWidth="1"/>
    <col min="513" max="513" width="9.7109375" style="12" customWidth="1"/>
    <col min="514" max="747" width="11.42578125" style="12"/>
    <col min="748" max="748" width="27.140625" style="12" customWidth="1"/>
    <col min="749" max="749" width="18" style="12" customWidth="1"/>
    <col min="750" max="750" width="28.28515625" style="12" customWidth="1"/>
    <col min="751" max="751" width="17.85546875" style="12" customWidth="1"/>
    <col min="752" max="752" width="18.7109375" style="12" customWidth="1"/>
    <col min="753" max="753" width="23.7109375" style="12" customWidth="1"/>
    <col min="754" max="754" width="21.5703125" style="12" customWidth="1"/>
    <col min="755" max="755" width="20" style="12" customWidth="1"/>
    <col min="756" max="756" width="3.5703125" style="12" customWidth="1"/>
    <col min="757" max="757" width="4.140625" style="12" customWidth="1"/>
    <col min="758" max="758" width="7.28515625" style="12" customWidth="1"/>
    <col min="759" max="759" width="47.5703125" style="12" customWidth="1"/>
    <col min="760" max="760" width="9.85546875" style="12" customWidth="1"/>
    <col min="761" max="761" width="7.140625" style="12" customWidth="1"/>
    <col min="762" max="762" width="40" style="12" customWidth="1"/>
    <col min="763" max="763" width="22.28515625" style="12" customWidth="1"/>
    <col min="764" max="765" width="13" style="12" customWidth="1"/>
    <col min="766" max="766" width="38.140625" style="12" customWidth="1"/>
    <col min="767" max="767" width="9.42578125" style="12" customWidth="1"/>
    <col min="768" max="768" width="8.5703125" style="12" customWidth="1"/>
    <col min="769" max="769" width="9.7109375" style="12" customWidth="1"/>
    <col min="770" max="1003" width="11.42578125" style="12"/>
    <col min="1004" max="1004" width="27.140625" style="12" customWidth="1"/>
    <col min="1005" max="1005" width="18" style="12" customWidth="1"/>
    <col min="1006" max="1006" width="28.28515625" style="12" customWidth="1"/>
    <col min="1007" max="1007" width="17.85546875" style="12" customWidth="1"/>
    <col min="1008" max="1008" width="18.7109375" style="12" customWidth="1"/>
    <col min="1009" max="1009" width="23.7109375" style="12" customWidth="1"/>
    <col min="1010" max="1010" width="21.5703125" style="12" customWidth="1"/>
    <col min="1011" max="1011" width="20" style="12" customWidth="1"/>
    <col min="1012" max="1012" width="3.5703125" style="12" customWidth="1"/>
    <col min="1013" max="1013" width="4.140625" style="12" customWidth="1"/>
    <col min="1014" max="1014" width="7.28515625" style="12" customWidth="1"/>
    <col min="1015" max="1015" width="47.5703125" style="12" customWidth="1"/>
    <col min="1016" max="1016" width="9.85546875" style="12" customWidth="1"/>
    <col min="1017" max="1017" width="7.140625" style="12" customWidth="1"/>
    <col min="1018" max="1018" width="40" style="12" customWidth="1"/>
    <col min="1019" max="1019" width="22.28515625" style="12" customWidth="1"/>
    <col min="1020" max="1021" width="13" style="12" customWidth="1"/>
    <col min="1022" max="1022" width="38.140625" style="12" customWidth="1"/>
    <col min="1023" max="1023" width="9.42578125" style="12" customWidth="1"/>
    <col min="1024" max="1024" width="8.5703125" style="12" customWidth="1"/>
    <col min="1025" max="1025" width="9.7109375" style="12" customWidth="1"/>
    <col min="1026" max="1259" width="11.42578125" style="12"/>
    <col min="1260" max="1260" width="27.140625" style="12" customWidth="1"/>
    <col min="1261" max="1261" width="18" style="12" customWidth="1"/>
    <col min="1262" max="1262" width="28.28515625" style="12" customWidth="1"/>
    <col min="1263" max="1263" width="17.85546875" style="12" customWidth="1"/>
    <col min="1264" max="1264" width="18.7109375" style="12" customWidth="1"/>
    <col min="1265" max="1265" width="23.7109375" style="12" customWidth="1"/>
    <col min="1266" max="1266" width="21.5703125" style="12" customWidth="1"/>
    <col min="1267" max="1267" width="20" style="12" customWidth="1"/>
    <col min="1268" max="1268" width="3.5703125" style="12" customWidth="1"/>
    <col min="1269" max="1269" width="4.140625" style="12" customWidth="1"/>
    <col min="1270" max="1270" width="7.28515625" style="12" customWidth="1"/>
    <col min="1271" max="1271" width="47.5703125" style="12" customWidth="1"/>
    <col min="1272" max="1272" width="9.85546875" style="12" customWidth="1"/>
    <col min="1273" max="1273" width="7.140625" style="12" customWidth="1"/>
    <col min="1274" max="1274" width="40" style="12" customWidth="1"/>
    <col min="1275" max="1275" width="22.28515625" style="12" customWidth="1"/>
    <col min="1276" max="1277" width="13" style="12" customWidth="1"/>
    <col min="1278" max="1278" width="38.140625" style="12" customWidth="1"/>
    <col min="1279" max="1279" width="9.42578125" style="12" customWidth="1"/>
    <col min="1280" max="1280" width="8.5703125" style="12" customWidth="1"/>
    <col min="1281" max="1281" width="9.7109375" style="12" customWidth="1"/>
    <col min="1282" max="1515" width="11.42578125" style="12"/>
    <col min="1516" max="1516" width="27.140625" style="12" customWidth="1"/>
    <col min="1517" max="1517" width="18" style="12" customWidth="1"/>
    <col min="1518" max="1518" width="28.28515625" style="12" customWidth="1"/>
    <col min="1519" max="1519" width="17.85546875" style="12" customWidth="1"/>
    <col min="1520" max="1520" width="18.7109375" style="12" customWidth="1"/>
    <col min="1521" max="1521" width="23.7109375" style="12" customWidth="1"/>
    <col min="1522" max="1522" width="21.5703125" style="12" customWidth="1"/>
    <col min="1523" max="1523" width="20" style="12" customWidth="1"/>
    <col min="1524" max="1524" width="3.5703125" style="12" customWidth="1"/>
    <col min="1525" max="1525" width="4.140625" style="12" customWidth="1"/>
    <col min="1526" max="1526" width="7.28515625" style="12" customWidth="1"/>
    <col min="1527" max="1527" width="47.5703125" style="12" customWidth="1"/>
    <col min="1528" max="1528" width="9.85546875" style="12" customWidth="1"/>
    <col min="1529" max="1529" width="7.140625" style="12" customWidth="1"/>
    <col min="1530" max="1530" width="40" style="12" customWidth="1"/>
    <col min="1531" max="1531" width="22.28515625" style="12" customWidth="1"/>
    <col min="1532" max="1533" width="13" style="12" customWidth="1"/>
    <col min="1534" max="1534" width="38.140625" style="12" customWidth="1"/>
    <col min="1535" max="1535" width="9.42578125" style="12" customWidth="1"/>
    <col min="1536" max="1536" width="8.5703125" style="12" customWidth="1"/>
    <col min="1537" max="1537" width="9.7109375" style="12" customWidth="1"/>
    <col min="1538" max="1771" width="11.42578125" style="12"/>
    <col min="1772" max="1772" width="27.140625" style="12" customWidth="1"/>
    <col min="1773" max="1773" width="18" style="12" customWidth="1"/>
    <col min="1774" max="1774" width="28.28515625" style="12" customWidth="1"/>
    <col min="1775" max="1775" width="17.85546875" style="12" customWidth="1"/>
    <col min="1776" max="1776" width="18.7109375" style="12" customWidth="1"/>
    <col min="1777" max="1777" width="23.7109375" style="12" customWidth="1"/>
    <col min="1778" max="1778" width="21.5703125" style="12" customWidth="1"/>
    <col min="1779" max="1779" width="20" style="12" customWidth="1"/>
    <col min="1780" max="1780" width="3.5703125" style="12" customWidth="1"/>
    <col min="1781" max="1781" width="4.140625" style="12" customWidth="1"/>
    <col min="1782" max="1782" width="7.28515625" style="12" customWidth="1"/>
    <col min="1783" max="1783" width="47.5703125" style="12" customWidth="1"/>
    <col min="1784" max="1784" width="9.85546875" style="12" customWidth="1"/>
    <col min="1785" max="1785" width="7.140625" style="12" customWidth="1"/>
    <col min="1786" max="1786" width="40" style="12" customWidth="1"/>
    <col min="1787" max="1787" width="22.28515625" style="12" customWidth="1"/>
    <col min="1788" max="1789" width="13" style="12" customWidth="1"/>
    <col min="1790" max="1790" width="38.140625" style="12" customWidth="1"/>
    <col min="1791" max="1791" width="9.42578125" style="12" customWidth="1"/>
    <col min="1792" max="1792" width="8.5703125" style="12" customWidth="1"/>
    <col min="1793" max="1793" width="9.7109375" style="12" customWidth="1"/>
    <col min="1794" max="2027" width="11.42578125" style="12"/>
    <col min="2028" max="2028" width="27.140625" style="12" customWidth="1"/>
    <col min="2029" max="2029" width="18" style="12" customWidth="1"/>
    <col min="2030" max="2030" width="28.28515625" style="12" customWidth="1"/>
    <col min="2031" max="2031" width="17.85546875" style="12" customWidth="1"/>
    <col min="2032" max="2032" width="18.7109375" style="12" customWidth="1"/>
    <col min="2033" max="2033" width="23.7109375" style="12" customWidth="1"/>
    <col min="2034" max="2034" width="21.5703125" style="12" customWidth="1"/>
    <col min="2035" max="2035" width="20" style="12" customWidth="1"/>
    <col min="2036" max="2036" width="3.5703125" style="12" customWidth="1"/>
    <col min="2037" max="2037" width="4.140625" style="12" customWidth="1"/>
    <col min="2038" max="2038" width="7.28515625" style="12" customWidth="1"/>
    <col min="2039" max="2039" width="47.5703125" style="12" customWidth="1"/>
    <col min="2040" max="2040" width="9.85546875" style="12" customWidth="1"/>
    <col min="2041" max="2041" width="7.140625" style="12" customWidth="1"/>
    <col min="2042" max="2042" width="40" style="12" customWidth="1"/>
    <col min="2043" max="2043" width="22.28515625" style="12" customWidth="1"/>
    <col min="2044" max="2045" width="13" style="12" customWidth="1"/>
    <col min="2046" max="2046" width="38.140625" style="12" customWidth="1"/>
    <col min="2047" max="2047" width="9.42578125" style="12" customWidth="1"/>
    <col min="2048" max="2048" width="8.5703125" style="12" customWidth="1"/>
    <col min="2049" max="2049" width="9.7109375" style="12" customWidth="1"/>
    <col min="2050" max="2283" width="11.42578125" style="12"/>
    <col min="2284" max="2284" width="27.140625" style="12" customWidth="1"/>
    <col min="2285" max="2285" width="18" style="12" customWidth="1"/>
    <col min="2286" max="2286" width="28.28515625" style="12" customWidth="1"/>
    <col min="2287" max="2287" width="17.85546875" style="12" customWidth="1"/>
    <col min="2288" max="2288" width="18.7109375" style="12" customWidth="1"/>
    <col min="2289" max="2289" width="23.7109375" style="12" customWidth="1"/>
    <col min="2290" max="2290" width="21.5703125" style="12" customWidth="1"/>
    <col min="2291" max="2291" width="20" style="12" customWidth="1"/>
    <col min="2292" max="2292" width="3.5703125" style="12" customWidth="1"/>
    <col min="2293" max="2293" width="4.140625" style="12" customWidth="1"/>
    <col min="2294" max="2294" width="7.28515625" style="12" customWidth="1"/>
    <col min="2295" max="2295" width="47.5703125" style="12" customWidth="1"/>
    <col min="2296" max="2296" width="9.85546875" style="12" customWidth="1"/>
    <col min="2297" max="2297" width="7.140625" style="12" customWidth="1"/>
    <col min="2298" max="2298" width="40" style="12" customWidth="1"/>
    <col min="2299" max="2299" width="22.28515625" style="12" customWidth="1"/>
    <col min="2300" max="2301" width="13" style="12" customWidth="1"/>
    <col min="2302" max="2302" width="38.140625" style="12" customWidth="1"/>
    <col min="2303" max="2303" width="9.42578125" style="12" customWidth="1"/>
    <col min="2304" max="2304" width="8.5703125" style="12" customWidth="1"/>
    <col min="2305" max="2305" width="9.7109375" style="12" customWidth="1"/>
    <col min="2306" max="2539" width="11.42578125" style="12"/>
    <col min="2540" max="2540" width="27.140625" style="12" customWidth="1"/>
    <col min="2541" max="2541" width="18" style="12" customWidth="1"/>
    <col min="2542" max="2542" width="28.28515625" style="12" customWidth="1"/>
    <col min="2543" max="2543" width="17.85546875" style="12" customWidth="1"/>
    <col min="2544" max="2544" width="18.7109375" style="12" customWidth="1"/>
    <col min="2545" max="2545" width="23.7109375" style="12" customWidth="1"/>
    <col min="2546" max="2546" width="21.5703125" style="12" customWidth="1"/>
    <col min="2547" max="2547" width="20" style="12" customWidth="1"/>
    <col min="2548" max="2548" width="3.5703125" style="12" customWidth="1"/>
    <col min="2549" max="2549" width="4.140625" style="12" customWidth="1"/>
    <col min="2550" max="2550" width="7.28515625" style="12" customWidth="1"/>
    <col min="2551" max="2551" width="47.5703125" style="12" customWidth="1"/>
    <col min="2552" max="2552" width="9.85546875" style="12" customWidth="1"/>
    <col min="2553" max="2553" width="7.140625" style="12" customWidth="1"/>
    <col min="2554" max="2554" width="40" style="12" customWidth="1"/>
    <col min="2555" max="2555" width="22.28515625" style="12" customWidth="1"/>
    <col min="2556" max="2557" width="13" style="12" customWidth="1"/>
    <col min="2558" max="2558" width="38.140625" style="12" customWidth="1"/>
    <col min="2559" max="2559" width="9.42578125" style="12" customWidth="1"/>
    <col min="2560" max="2560" width="8.5703125" style="12" customWidth="1"/>
    <col min="2561" max="2561" width="9.7109375" style="12" customWidth="1"/>
    <col min="2562" max="2795" width="11.42578125" style="12"/>
    <col min="2796" max="2796" width="27.140625" style="12" customWidth="1"/>
    <col min="2797" max="2797" width="18" style="12" customWidth="1"/>
    <col min="2798" max="2798" width="28.28515625" style="12" customWidth="1"/>
    <col min="2799" max="2799" width="17.85546875" style="12" customWidth="1"/>
    <col min="2800" max="2800" width="18.7109375" style="12" customWidth="1"/>
    <col min="2801" max="2801" width="23.7109375" style="12" customWidth="1"/>
    <col min="2802" max="2802" width="21.5703125" style="12" customWidth="1"/>
    <col min="2803" max="2803" width="20" style="12" customWidth="1"/>
    <col min="2804" max="2804" width="3.5703125" style="12" customWidth="1"/>
    <col min="2805" max="2805" width="4.140625" style="12" customWidth="1"/>
    <col min="2806" max="2806" width="7.28515625" style="12" customWidth="1"/>
    <col min="2807" max="2807" width="47.5703125" style="12" customWidth="1"/>
    <col min="2808" max="2808" width="9.85546875" style="12" customWidth="1"/>
    <col min="2809" max="2809" width="7.140625" style="12" customWidth="1"/>
    <col min="2810" max="2810" width="40" style="12" customWidth="1"/>
    <col min="2811" max="2811" width="22.28515625" style="12" customWidth="1"/>
    <col min="2812" max="2813" width="13" style="12" customWidth="1"/>
    <col min="2814" max="2814" width="38.140625" style="12" customWidth="1"/>
    <col min="2815" max="2815" width="9.42578125" style="12" customWidth="1"/>
    <col min="2816" max="2816" width="8.5703125" style="12" customWidth="1"/>
    <col min="2817" max="2817" width="9.7109375" style="12" customWidth="1"/>
    <col min="2818" max="3051" width="11.42578125" style="12"/>
    <col min="3052" max="3052" width="27.140625" style="12" customWidth="1"/>
    <col min="3053" max="3053" width="18" style="12" customWidth="1"/>
    <col min="3054" max="3054" width="28.28515625" style="12" customWidth="1"/>
    <col min="3055" max="3055" width="17.85546875" style="12" customWidth="1"/>
    <col min="3056" max="3056" width="18.7109375" style="12" customWidth="1"/>
    <col min="3057" max="3057" width="23.7109375" style="12" customWidth="1"/>
    <col min="3058" max="3058" width="21.5703125" style="12" customWidth="1"/>
    <col min="3059" max="3059" width="20" style="12" customWidth="1"/>
    <col min="3060" max="3060" width="3.5703125" style="12" customWidth="1"/>
    <col min="3061" max="3061" width="4.140625" style="12" customWidth="1"/>
    <col min="3062" max="3062" width="7.28515625" style="12" customWidth="1"/>
    <col min="3063" max="3063" width="47.5703125" style="12" customWidth="1"/>
    <col min="3064" max="3064" width="9.85546875" style="12" customWidth="1"/>
    <col min="3065" max="3065" width="7.140625" style="12" customWidth="1"/>
    <col min="3066" max="3066" width="40" style="12" customWidth="1"/>
    <col min="3067" max="3067" width="22.28515625" style="12" customWidth="1"/>
    <col min="3068" max="3069" width="13" style="12" customWidth="1"/>
    <col min="3070" max="3070" width="38.140625" style="12" customWidth="1"/>
    <col min="3071" max="3071" width="9.42578125" style="12" customWidth="1"/>
    <col min="3072" max="3072" width="8.5703125" style="12" customWidth="1"/>
    <col min="3073" max="3073" width="9.7109375" style="12" customWidth="1"/>
    <col min="3074" max="3307" width="11.42578125" style="12"/>
    <col min="3308" max="3308" width="27.140625" style="12" customWidth="1"/>
    <col min="3309" max="3309" width="18" style="12" customWidth="1"/>
    <col min="3310" max="3310" width="28.28515625" style="12" customWidth="1"/>
    <col min="3311" max="3311" width="17.85546875" style="12" customWidth="1"/>
    <col min="3312" max="3312" width="18.7109375" style="12" customWidth="1"/>
    <col min="3313" max="3313" width="23.7109375" style="12" customWidth="1"/>
    <col min="3314" max="3314" width="21.5703125" style="12" customWidth="1"/>
    <col min="3315" max="3315" width="20" style="12" customWidth="1"/>
    <col min="3316" max="3316" width="3.5703125" style="12" customWidth="1"/>
    <col min="3317" max="3317" width="4.140625" style="12" customWidth="1"/>
    <col min="3318" max="3318" width="7.28515625" style="12" customWidth="1"/>
    <col min="3319" max="3319" width="47.5703125" style="12" customWidth="1"/>
    <col min="3320" max="3320" width="9.85546875" style="12" customWidth="1"/>
    <col min="3321" max="3321" width="7.140625" style="12" customWidth="1"/>
    <col min="3322" max="3322" width="40" style="12" customWidth="1"/>
    <col min="3323" max="3323" width="22.28515625" style="12" customWidth="1"/>
    <col min="3324" max="3325" width="13" style="12" customWidth="1"/>
    <col min="3326" max="3326" width="38.140625" style="12" customWidth="1"/>
    <col min="3327" max="3327" width="9.42578125" style="12" customWidth="1"/>
    <col min="3328" max="3328" width="8.5703125" style="12" customWidth="1"/>
    <col min="3329" max="3329" width="9.7109375" style="12" customWidth="1"/>
    <col min="3330" max="3563" width="11.42578125" style="12"/>
    <col min="3564" max="3564" width="27.140625" style="12" customWidth="1"/>
    <col min="3565" max="3565" width="18" style="12" customWidth="1"/>
    <col min="3566" max="3566" width="28.28515625" style="12" customWidth="1"/>
    <col min="3567" max="3567" width="17.85546875" style="12" customWidth="1"/>
    <col min="3568" max="3568" width="18.7109375" style="12" customWidth="1"/>
    <col min="3569" max="3569" width="23.7109375" style="12" customWidth="1"/>
    <col min="3570" max="3570" width="21.5703125" style="12" customWidth="1"/>
    <col min="3571" max="3571" width="20" style="12" customWidth="1"/>
    <col min="3572" max="3572" width="3.5703125" style="12" customWidth="1"/>
    <col min="3573" max="3573" width="4.140625" style="12" customWidth="1"/>
    <col min="3574" max="3574" width="7.28515625" style="12" customWidth="1"/>
    <col min="3575" max="3575" width="47.5703125" style="12" customWidth="1"/>
    <col min="3576" max="3576" width="9.85546875" style="12" customWidth="1"/>
    <col min="3577" max="3577" width="7.140625" style="12" customWidth="1"/>
    <col min="3578" max="3578" width="40" style="12" customWidth="1"/>
    <col min="3579" max="3579" width="22.28515625" style="12" customWidth="1"/>
    <col min="3580" max="3581" width="13" style="12" customWidth="1"/>
    <col min="3582" max="3582" width="38.140625" style="12" customWidth="1"/>
    <col min="3583" max="3583" width="9.42578125" style="12" customWidth="1"/>
    <col min="3584" max="3584" width="8.5703125" style="12" customWidth="1"/>
    <col min="3585" max="3585" width="9.7109375" style="12" customWidth="1"/>
    <col min="3586" max="3819" width="11.42578125" style="12"/>
    <col min="3820" max="3820" width="27.140625" style="12" customWidth="1"/>
    <col min="3821" max="3821" width="18" style="12" customWidth="1"/>
    <col min="3822" max="3822" width="28.28515625" style="12" customWidth="1"/>
    <col min="3823" max="3823" width="17.85546875" style="12" customWidth="1"/>
    <col min="3824" max="3824" width="18.7109375" style="12" customWidth="1"/>
    <col min="3825" max="3825" width="23.7109375" style="12" customWidth="1"/>
    <col min="3826" max="3826" width="21.5703125" style="12" customWidth="1"/>
    <col min="3827" max="3827" width="20" style="12" customWidth="1"/>
    <col min="3828" max="3828" width="3.5703125" style="12" customWidth="1"/>
    <col min="3829" max="3829" width="4.140625" style="12" customWidth="1"/>
    <col min="3830" max="3830" width="7.28515625" style="12" customWidth="1"/>
    <col min="3831" max="3831" width="47.5703125" style="12" customWidth="1"/>
    <col min="3832" max="3832" width="9.85546875" style="12" customWidth="1"/>
    <col min="3833" max="3833" width="7.140625" style="12" customWidth="1"/>
    <col min="3834" max="3834" width="40" style="12" customWidth="1"/>
    <col min="3835" max="3835" width="22.28515625" style="12" customWidth="1"/>
    <col min="3836" max="3837" width="13" style="12" customWidth="1"/>
    <col min="3838" max="3838" width="38.140625" style="12" customWidth="1"/>
    <col min="3839" max="3839" width="9.42578125" style="12" customWidth="1"/>
    <col min="3840" max="3840" width="8.5703125" style="12" customWidth="1"/>
    <col min="3841" max="3841" width="9.7109375" style="12" customWidth="1"/>
    <col min="3842" max="4075" width="11.42578125" style="12"/>
    <col min="4076" max="4076" width="27.140625" style="12" customWidth="1"/>
    <col min="4077" max="4077" width="18" style="12" customWidth="1"/>
    <col min="4078" max="4078" width="28.28515625" style="12" customWidth="1"/>
    <col min="4079" max="4079" width="17.85546875" style="12" customWidth="1"/>
    <col min="4080" max="4080" width="18.7109375" style="12" customWidth="1"/>
    <col min="4081" max="4081" width="23.7109375" style="12" customWidth="1"/>
    <col min="4082" max="4082" width="21.5703125" style="12" customWidth="1"/>
    <col min="4083" max="4083" width="20" style="12" customWidth="1"/>
    <col min="4084" max="4084" width="3.5703125" style="12" customWidth="1"/>
    <col min="4085" max="4085" width="4.140625" style="12" customWidth="1"/>
    <col min="4086" max="4086" width="7.28515625" style="12" customWidth="1"/>
    <col min="4087" max="4087" width="47.5703125" style="12" customWidth="1"/>
    <col min="4088" max="4088" width="9.85546875" style="12" customWidth="1"/>
    <col min="4089" max="4089" width="7.140625" style="12" customWidth="1"/>
    <col min="4090" max="4090" width="40" style="12" customWidth="1"/>
    <col min="4091" max="4091" width="22.28515625" style="12" customWidth="1"/>
    <col min="4092" max="4093" width="13" style="12" customWidth="1"/>
    <col min="4094" max="4094" width="38.140625" style="12" customWidth="1"/>
    <col min="4095" max="4095" width="9.42578125" style="12" customWidth="1"/>
    <col min="4096" max="4096" width="8.5703125" style="12" customWidth="1"/>
    <col min="4097" max="4097" width="9.7109375" style="12" customWidth="1"/>
    <col min="4098" max="4331" width="11.42578125" style="12"/>
    <col min="4332" max="4332" width="27.140625" style="12" customWidth="1"/>
    <col min="4333" max="4333" width="18" style="12" customWidth="1"/>
    <col min="4334" max="4334" width="28.28515625" style="12" customWidth="1"/>
    <col min="4335" max="4335" width="17.85546875" style="12" customWidth="1"/>
    <col min="4336" max="4336" width="18.7109375" style="12" customWidth="1"/>
    <col min="4337" max="4337" width="23.7109375" style="12" customWidth="1"/>
    <col min="4338" max="4338" width="21.5703125" style="12" customWidth="1"/>
    <col min="4339" max="4339" width="20" style="12" customWidth="1"/>
    <col min="4340" max="4340" width="3.5703125" style="12" customWidth="1"/>
    <col min="4341" max="4341" width="4.140625" style="12" customWidth="1"/>
    <col min="4342" max="4342" width="7.28515625" style="12" customWidth="1"/>
    <col min="4343" max="4343" width="47.5703125" style="12" customWidth="1"/>
    <col min="4344" max="4344" width="9.85546875" style="12" customWidth="1"/>
    <col min="4345" max="4345" width="7.140625" style="12" customWidth="1"/>
    <col min="4346" max="4346" width="40" style="12" customWidth="1"/>
    <col min="4347" max="4347" width="22.28515625" style="12" customWidth="1"/>
    <col min="4348" max="4349" width="13" style="12" customWidth="1"/>
    <col min="4350" max="4350" width="38.140625" style="12" customWidth="1"/>
    <col min="4351" max="4351" width="9.42578125" style="12" customWidth="1"/>
    <col min="4352" max="4352" width="8.5703125" style="12" customWidth="1"/>
    <col min="4353" max="4353" width="9.7109375" style="12" customWidth="1"/>
    <col min="4354" max="4587" width="11.42578125" style="12"/>
    <col min="4588" max="4588" width="27.140625" style="12" customWidth="1"/>
    <col min="4589" max="4589" width="18" style="12" customWidth="1"/>
    <col min="4590" max="4590" width="28.28515625" style="12" customWidth="1"/>
    <col min="4591" max="4591" width="17.85546875" style="12" customWidth="1"/>
    <col min="4592" max="4592" width="18.7109375" style="12" customWidth="1"/>
    <col min="4593" max="4593" width="23.7109375" style="12" customWidth="1"/>
    <col min="4594" max="4594" width="21.5703125" style="12" customWidth="1"/>
    <col min="4595" max="4595" width="20" style="12" customWidth="1"/>
    <col min="4596" max="4596" width="3.5703125" style="12" customWidth="1"/>
    <col min="4597" max="4597" width="4.140625" style="12" customWidth="1"/>
    <col min="4598" max="4598" width="7.28515625" style="12" customWidth="1"/>
    <col min="4599" max="4599" width="47.5703125" style="12" customWidth="1"/>
    <col min="4600" max="4600" width="9.85546875" style="12" customWidth="1"/>
    <col min="4601" max="4601" width="7.140625" style="12" customWidth="1"/>
    <col min="4602" max="4602" width="40" style="12" customWidth="1"/>
    <col min="4603" max="4603" width="22.28515625" style="12" customWidth="1"/>
    <col min="4604" max="4605" width="13" style="12" customWidth="1"/>
    <col min="4606" max="4606" width="38.140625" style="12" customWidth="1"/>
    <col min="4607" max="4607" width="9.42578125" style="12" customWidth="1"/>
    <col min="4608" max="4608" width="8.5703125" style="12" customWidth="1"/>
    <col min="4609" max="4609" width="9.7109375" style="12" customWidth="1"/>
    <col min="4610" max="4843" width="11.42578125" style="12"/>
    <col min="4844" max="4844" width="27.140625" style="12" customWidth="1"/>
    <col min="4845" max="4845" width="18" style="12" customWidth="1"/>
    <col min="4846" max="4846" width="28.28515625" style="12" customWidth="1"/>
    <col min="4847" max="4847" width="17.85546875" style="12" customWidth="1"/>
    <col min="4848" max="4848" width="18.7109375" style="12" customWidth="1"/>
    <col min="4849" max="4849" width="23.7109375" style="12" customWidth="1"/>
    <col min="4850" max="4850" width="21.5703125" style="12" customWidth="1"/>
    <col min="4851" max="4851" width="20" style="12" customWidth="1"/>
    <col min="4852" max="4852" width="3.5703125" style="12" customWidth="1"/>
    <col min="4853" max="4853" width="4.140625" style="12" customWidth="1"/>
    <col min="4854" max="4854" width="7.28515625" style="12" customWidth="1"/>
    <col min="4855" max="4855" width="47.5703125" style="12" customWidth="1"/>
    <col min="4856" max="4856" width="9.85546875" style="12" customWidth="1"/>
    <col min="4857" max="4857" width="7.140625" style="12" customWidth="1"/>
    <col min="4858" max="4858" width="40" style="12" customWidth="1"/>
    <col min="4859" max="4859" width="22.28515625" style="12" customWidth="1"/>
    <col min="4860" max="4861" width="13" style="12" customWidth="1"/>
    <col min="4862" max="4862" width="38.140625" style="12" customWidth="1"/>
    <col min="4863" max="4863" width="9.42578125" style="12" customWidth="1"/>
    <col min="4864" max="4864" width="8.5703125" style="12" customWidth="1"/>
    <col min="4865" max="4865" width="9.7109375" style="12" customWidth="1"/>
    <col min="4866" max="5099" width="11.42578125" style="12"/>
    <col min="5100" max="5100" width="27.140625" style="12" customWidth="1"/>
    <col min="5101" max="5101" width="18" style="12" customWidth="1"/>
    <col min="5102" max="5102" width="28.28515625" style="12" customWidth="1"/>
    <col min="5103" max="5103" width="17.85546875" style="12" customWidth="1"/>
    <col min="5104" max="5104" width="18.7109375" style="12" customWidth="1"/>
    <col min="5105" max="5105" width="23.7109375" style="12" customWidth="1"/>
    <col min="5106" max="5106" width="21.5703125" style="12" customWidth="1"/>
    <col min="5107" max="5107" width="20" style="12" customWidth="1"/>
    <col min="5108" max="5108" width="3.5703125" style="12" customWidth="1"/>
    <col min="5109" max="5109" width="4.140625" style="12" customWidth="1"/>
    <col min="5110" max="5110" width="7.28515625" style="12" customWidth="1"/>
    <col min="5111" max="5111" width="47.5703125" style="12" customWidth="1"/>
    <col min="5112" max="5112" width="9.85546875" style="12" customWidth="1"/>
    <col min="5113" max="5113" width="7.140625" style="12" customWidth="1"/>
    <col min="5114" max="5114" width="40" style="12" customWidth="1"/>
    <col min="5115" max="5115" width="22.28515625" style="12" customWidth="1"/>
    <col min="5116" max="5117" width="13" style="12" customWidth="1"/>
    <col min="5118" max="5118" width="38.140625" style="12" customWidth="1"/>
    <col min="5119" max="5119" width="9.42578125" style="12" customWidth="1"/>
    <col min="5120" max="5120" width="8.5703125" style="12" customWidth="1"/>
    <col min="5121" max="5121" width="9.7109375" style="12" customWidth="1"/>
    <col min="5122" max="5355" width="11.42578125" style="12"/>
    <col min="5356" max="5356" width="27.140625" style="12" customWidth="1"/>
    <col min="5357" max="5357" width="18" style="12" customWidth="1"/>
    <col min="5358" max="5358" width="28.28515625" style="12" customWidth="1"/>
    <col min="5359" max="5359" width="17.85546875" style="12" customWidth="1"/>
    <col min="5360" max="5360" width="18.7109375" style="12" customWidth="1"/>
    <col min="5361" max="5361" width="23.7109375" style="12" customWidth="1"/>
    <col min="5362" max="5362" width="21.5703125" style="12" customWidth="1"/>
    <col min="5363" max="5363" width="20" style="12" customWidth="1"/>
    <col min="5364" max="5364" width="3.5703125" style="12" customWidth="1"/>
    <col min="5365" max="5365" width="4.140625" style="12" customWidth="1"/>
    <col min="5366" max="5366" width="7.28515625" style="12" customWidth="1"/>
    <col min="5367" max="5367" width="47.5703125" style="12" customWidth="1"/>
    <col min="5368" max="5368" width="9.85546875" style="12" customWidth="1"/>
    <col min="5369" max="5369" width="7.140625" style="12" customWidth="1"/>
    <col min="5370" max="5370" width="40" style="12" customWidth="1"/>
    <col min="5371" max="5371" width="22.28515625" style="12" customWidth="1"/>
    <col min="5372" max="5373" width="13" style="12" customWidth="1"/>
    <col min="5374" max="5374" width="38.140625" style="12" customWidth="1"/>
    <col min="5375" max="5375" width="9.42578125" style="12" customWidth="1"/>
    <col min="5376" max="5376" width="8.5703125" style="12" customWidth="1"/>
    <col min="5377" max="5377" width="9.7109375" style="12" customWidth="1"/>
    <col min="5378" max="5611" width="11.42578125" style="12"/>
    <col min="5612" max="5612" width="27.140625" style="12" customWidth="1"/>
    <col min="5613" max="5613" width="18" style="12" customWidth="1"/>
    <col min="5614" max="5614" width="28.28515625" style="12" customWidth="1"/>
    <col min="5615" max="5615" width="17.85546875" style="12" customWidth="1"/>
    <col min="5616" max="5616" width="18.7109375" style="12" customWidth="1"/>
    <col min="5617" max="5617" width="23.7109375" style="12" customWidth="1"/>
    <col min="5618" max="5618" width="21.5703125" style="12" customWidth="1"/>
    <col min="5619" max="5619" width="20" style="12" customWidth="1"/>
    <col min="5620" max="5620" width="3.5703125" style="12" customWidth="1"/>
    <col min="5621" max="5621" width="4.140625" style="12" customWidth="1"/>
    <col min="5622" max="5622" width="7.28515625" style="12" customWidth="1"/>
    <col min="5623" max="5623" width="47.5703125" style="12" customWidth="1"/>
    <col min="5624" max="5624" width="9.85546875" style="12" customWidth="1"/>
    <col min="5625" max="5625" width="7.140625" style="12" customWidth="1"/>
    <col min="5626" max="5626" width="40" style="12" customWidth="1"/>
    <col min="5627" max="5627" width="22.28515625" style="12" customWidth="1"/>
    <col min="5628" max="5629" width="13" style="12" customWidth="1"/>
    <col min="5630" max="5630" width="38.140625" style="12" customWidth="1"/>
    <col min="5631" max="5631" width="9.42578125" style="12" customWidth="1"/>
    <col min="5632" max="5632" width="8.5703125" style="12" customWidth="1"/>
    <col min="5633" max="5633" width="9.7109375" style="12" customWidth="1"/>
    <col min="5634" max="5867" width="11.42578125" style="12"/>
    <col min="5868" max="5868" width="27.140625" style="12" customWidth="1"/>
    <col min="5869" max="5869" width="18" style="12" customWidth="1"/>
    <col min="5870" max="5870" width="28.28515625" style="12" customWidth="1"/>
    <col min="5871" max="5871" width="17.85546875" style="12" customWidth="1"/>
    <col min="5872" max="5872" width="18.7109375" style="12" customWidth="1"/>
    <col min="5873" max="5873" width="23.7109375" style="12" customWidth="1"/>
    <col min="5874" max="5874" width="21.5703125" style="12" customWidth="1"/>
    <col min="5875" max="5875" width="20" style="12" customWidth="1"/>
    <col min="5876" max="5876" width="3.5703125" style="12" customWidth="1"/>
    <col min="5877" max="5877" width="4.140625" style="12" customWidth="1"/>
    <col min="5878" max="5878" width="7.28515625" style="12" customWidth="1"/>
    <col min="5879" max="5879" width="47.5703125" style="12" customWidth="1"/>
    <col min="5880" max="5880" width="9.85546875" style="12" customWidth="1"/>
    <col min="5881" max="5881" width="7.140625" style="12" customWidth="1"/>
    <col min="5882" max="5882" width="40" style="12" customWidth="1"/>
    <col min="5883" max="5883" width="22.28515625" style="12" customWidth="1"/>
    <col min="5884" max="5885" width="13" style="12" customWidth="1"/>
    <col min="5886" max="5886" width="38.140625" style="12" customWidth="1"/>
    <col min="5887" max="5887" width="9.42578125" style="12" customWidth="1"/>
    <col min="5888" max="5888" width="8.5703125" style="12" customWidth="1"/>
    <col min="5889" max="5889" width="9.7109375" style="12" customWidth="1"/>
    <col min="5890" max="6123" width="11.42578125" style="12"/>
    <col min="6124" max="6124" width="27.140625" style="12" customWidth="1"/>
    <col min="6125" max="6125" width="18" style="12" customWidth="1"/>
    <col min="6126" max="6126" width="28.28515625" style="12" customWidth="1"/>
    <col min="6127" max="6127" width="17.85546875" style="12" customWidth="1"/>
    <col min="6128" max="6128" width="18.7109375" style="12" customWidth="1"/>
    <col min="6129" max="6129" width="23.7109375" style="12" customWidth="1"/>
    <col min="6130" max="6130" width="21.5703125" style="12" customWidth="1"/>
    <col min="6131" max="6131" width="20" style="12" customWidth="1"/>
    <col min="6132" max="6132" width="3.5703125" style="12" customWidth="1"/>
    <col min="6133" max="6133" width="4.140625" style="12" customWidth="1"/>
    <col min="6134" max="6134" width="7.28515625" style="12" customWidth="1"/>
    <col min="6135" max="6135" width="47.5703125" style="12" customWidth="1"/>
    <col min="6136" max="6136" width="9.85546875" style="12" customWidth="1"/>
    <col min="6137" max="6137" width="7.140625" style="12" customWidth="1"/>
    <col min="6138" max="6138" width="40" style="12" customWidth="1"/>
    <col min="6139" max="6139" width="22.28515625" style="12" customWidth="1"/>
    <col min="6140" max="6141" width="13" style="12" customWidth="1"/>
    <col min="6142" max="6142" width="38.140625" style="12" customWidth="1"/>
    <col min="6143" max="6143" width="9.42578125" style="12" customWidth="1"/>
    <col min="6144" max="6144" width="8.5703125" style="12" customWidth="1"/>
    <col min="6145" max="6145" width="9.7109375" style="12" customWidth="1"/>
    <col min="6146" max="6379" width="11.42578125" style="12"/>
    <col min="6380" max="6380" width="27.140625" style="12" customWidth="1"/>
    <col min="6381" max="6381" width="18" style="12" customWidth="1"/>
    <col min="6382" max="6382" width="28.28515625" style="12" customWidth="1"/>
    <col min="6383" max="6383" width="17.85546875" style="12" customWidth="1"/>
    <col min="6384" max="6384" width="18.7109375" style="12" customWidth="1"/>
    <col min="6385" max="6385" width="23.7109375" style="12" customWidth="1"/>
    <col min="6386" max="6386" width="21.5703125" style="12" customWidth="1"/>
    <col min="6387" max="6387" width="20" style="12" customWidth="1"/>
    <col min="6388" max="6388" width="3.5703125" style="12" customWidth="1"/>
    <col min="6389" max="6389" width="4.140625" style="12" customWidth="1"/>
    <col min="6390" max="6390" width="7.28515625" style="12" customWidth="1"/>
    <col min="6391" max="6391" width="47.5703125" style="12" customWidth="1"/>
    <col min="6392" max="6392" width="9.85546875" style="12" customWidth="1"/>
    <col min="6393" max="6393" width="7.140625" style="12" customWidth="1"/>
    <col min="6394" max="6394" width="40" style="12" customWidth="1"/>
    <col min="6395" max="6395" width="22.28515625" style="12" customWidth="1"/>
    <col min="6396" max="6397" width="13" style="12" customWidth="1"/>
    <col min="6398" max="6398" width="38.140625" style="12" customWidth="1"/>
    <col min="6399" max="6399" width="9.42578125" style="12" customWidth="1"/>
    <col min="6400" max="6400" width="8.5703125" style="12" customWidth="1"/>
    <col min="6401" max="6401" width="9.7109375" style="12" customWidth="1"/>
    <col min="6402" max="6635" width="11.42578125" style="12"/>
    <col min="6636" max="6636" width="27.140625" style="12" customWidth="1"/>
    <col min="6637" max="6637" width="18" style="12" customWidth="1"/>
    <col min="6638" max="6638" width="28.28515625" style="12" customWidth="1"/>
    <col min="6639" max="6639" width="17.85546875" style="12" customWidth="1"/>
    <col min="6640" max="6640" width="18.7109375" style="12" customWidth="1"/>
    <col min="6641" max="6641" width="23.7109375" style="12" customWidth="1"/>
    <col min="6642" max="6642" width="21.5703125" style="12" customWidth="1"/>
    <col min="6643" max="6643" width="20" style="12" customWidth="1"/>
    <col min="6644" max="6644" width="3.5703125" style="12" customWidth="1"/>
    <col min="6645" max="6645" width="4.140625" style="12" customWidth="1"/>
    <col min="6646" max="6646" width="7.28515625" style="12" customWidth="1"/>
    <col min="6647" max="6647" width="47.5703125" style="12" customWidth="1"/>
    <col min="6648" max="6648" width="9.85546875" style="12" customWidth="1"/>
    <col min="6649" max="6649" width="7.140625" style="12" customWidth="1"/>
    <col min="6650" max="6650" width="40" style="12" customWidth="1"/>
    <col min="6651" max="6651" width="22.28515625" style="12" customWidth="1"/>
    <col min="6652" max="6653" width="13" style="12" customWidth="1"/>
    <col min="6654" max="6654" width="38.140625" style="12" customWidth="1"/>
    <col min="6655" max="6655" width="9.42578125" style="12" customWidth="1"/>
    <col min="6656" max="6656" width="8.5703125" style="12" customWidth="1"/>
    <col min="6657" max="6657" width="9.7109375" style="12" customWidth="1"/>
    <col min="6658" max="6891" width="11.42578125" style="12"/>
    <col min="6892" max="6892" width="27.140625" style="12" customWidth="1"/>
    <col min="6893" max="6893" width="18" style="12" customWidth="1"/>
    <col min="6894" max="6894" width="28.28515625" style="12" customWidth="1"/>
    <col min="6895" max="6895" width="17.85546875" style="12" customWidth="1"/>
    <col min="6896" max="6896" width="18.7109375" style="12" customWidth="1"/>
    <col min="6897" max="6897" width="23.7109375" style="12" customWidth="1"/>
    <col min="6898" max="6898" width="21.5703125" style="12" customWidth="1"/>
    <col min="6899" max="6899" width="20" style="12" customWidth="1"/>
    <col min="6900" max="6900" width="3.5703125" style="12" customWidth="1"/>
    <col min="6901" max="6901" width="4.140625" style="12" customWidth="1"/>
    <col min="6902" max="6902" width="7.28515625" style="12" customWidth="1"/>
    <col min="6903" max="6903" width="47.5703125" style="12" customWidth="1"/>
    <col min="6904" max="6904" width="9.85546875" style="12" customWidth="1"/>
    <col min="6905" max="6905" width="7.140625" style="12" customWidth="1"/>
    <col min="6906" max="6906" width="40" style="12" customWidth="1"/>
    <col min="6907" max="6907" width="22.28515625" style="12" customWidth="1"/>
    <col min="6908" max="6909" width="13" style="12" customWidth="1"/>
    <col min="6910" max="6910" width="38.140625" style="12" customWidth="1"/>
    <col min="6911" max="6911" width="9.42578125" style="12" customWidth="1"/>
    <col min="6912" max="6912" width="8.5703125" style="12" customWidth="1"/>
    <col min="6913" max="6913" width="9.7109375" style="12" customWidth="1"/>
    <col min="6914" max="7147" width="11.42578125" style="12"/>
    <col min="7148" max="7148" width="27.140625" style="12" customWidth="1"/>
    <col min="7149" max="7149" width="18" style="12" customWidth="1"/>
    <col min="7150" max="7150" width="28.28515625" style="12" customWidth="1"/>
    <col min="7151" max="7151" width="17.85546875" style="12" customWidth="1"/>
    <col min="7152" max="7152" width="18.7109375" style="12" customWidth="1"/>
    <col min="7153" max="7153" width="23.7109375" style="12" customWidth="1"/>
    <col min="7154" max="7154" width="21.5703125" style="12" customWidth="1"/>
    <col min="7155" max="7155" width="20" style="12" customWidth="1"/>
    <col min="7156" max="7156" width="3.5703125" style="12" customWidth="1"/>
    <col min="7157" max="7157" width="4.140625" style="12" customWidth="1"/>
    <col min="7158" max="7158" width="7.28515625" style="12" customWidth="1"/>
    <col min="7159" max="7159" width="47.5703125" style="12" customWidth="1"/>
    <col min="7160" max="7160" width="9.85546875" style="12" customWidth="1"/>
    <col min="7161" max="7161" width="7.140625" style="12" customWidth="1"/>
    <col min="7162" max="7162" width="40" style="12" customWidth="1"/>
    <col min="7163" max="7163" width="22.28515625" style="12" customWidth="1"/>
    <col min="7164" max="7165" width="13" style="12" customWidth="1"/>
    <col min="7166" max="7166" width="38.140625" style="12" customWidth="1"/>
    <col min="7167" max="7167" width="9.42578125" style="12" customWidth="1"/>
    <col min="7168" max="7168" width="8.5703125" style="12" customWidth="1"/>
    <col min="7169" max="7169" width="9.7109375" style="12" customWidth="1"/>
    <col min="7170" max="7403" width="11.42578125" style="12"/>
    <col min="7404" max="7404" width="27.140625" style="12" customWidth="1"/>
    <col min="7405" max="7405" width="18" style="12" customWidth="1"/>
    <col min="7406" max="7406" width="28.28515625" style="12" customWidth="1"/>
    <col min="7407" max="7407" width="17.85546875" style="12" customWidth="1"/>
    <col min="7408" max="7408" width="18.7109375" style="12" customWidth="1"/>
    <col min="7409" max="7409" width="23.7109375" style="12" customWidth="1"/>
    <col min="7410" max="7410" width="21.5703125" style="12" customWidth="1"/>
    <col min="7411" max="7411" width="20" style="12" customWidth="1"/>
    <col min="7412" max="7412" width="3.5703125" style="12" customWidth="1"/>
    <col min="7413" max="7413" width="4.140625" style="12" customWidth="1"/>
    <col min="7414" max="7414" width="7.28515625" style="12" customWidth="1"/>
    <col min="7415" max="7415" width="47.5703125" style="12" customWidth="1"/>
    <col min="7416" max="7416" width="9.85546875" style="12" customWidth="1"/>
    <col min="7417" max="7417" width="7.140625" style="12" customWidth="1"/>
    <col min="7418" max="7418" width="40" style="12" customWidth="1"/>
    <col min="7419" max="7419" width="22.28515625" style="12" customWidth="1"/>
    <col min="7420" max="7421" width="13" style="12" customWidth="1"/>
    <col min="7422" max="7422" width="38.140625" style="12" customWidth="1"/>
    <col min="7423" max="7423" width="9.42578125" style="12" customWidth="1"/>
    <col min="7424" max="7424" width="8.5703125" style="12" customWidth="1"/>
    <col min="7425" max="7425" width="9.7109375" style="12" customWidth="1"/>
    <col min="7426" max="7659" width="11.42578125" style="12"/>
    <col min="7660" max="7660" width="27.140625" style="12" customWidth="1"/>
    <col min="7661" max="7661" width="18" style="12" customWidth="1"/>
    <col min="7662" max="7662" width="28.28515625" style="12" customWidth="1"/>
    <col min="7663" max="7663" width="17.85546875" style="12" customWidth="1"/>
    <col min="7664" max="7664" width="18.7109375" style="12" customWidth="1"/>
    <col min="7665" max="7665" width="23.7109375" style="12" customWidth="1"/>
    <col min="7666" max="7666" width="21.5703125" style="12" customWidth="1"/>
    <col min="7667" max="7667" width="20" style="12" customWidth="1"/>
    <col min="7668" max="7668" width="3.5703125" style="12" customWidth="1"/>
    <col min="7669" max="7669" width="4.140625" style="12" customWidth="1"/>
    <col min="7670" max="7670" width="7.28515625" style="12" customWidth="1"/>
    <col min="7671" max="7671" width="47.5703125" style="12" customWidth="1"/>
    <col min="7672" max="7672" width="9.85546875" style="12" customWidth="1"/>
    <col min="7673" max="7673" width="7.140625" style="12" customWidth="1"/>
    <col min="7674" max="7674" width="40" style="12" customWidth="1"/>
    <col min="7675" max="7675" width="22.28515625" style="12" customWidth="1"/>
    <col min="7676" max="7677" width="13" style="12" customWidth="1"/>
    <col min="7678" max="7678" width="38.140625" style="12" customWidth="1"/>
    <col min="7679" max="7679" width="9.42578125" style="12" customWidth="1"/>
    <col min="7680" max="7680" width="8.5703125" style="12" customWidth="1"/>
    <col min="7681" max="7681" width="9.7109375" style="12" customWidth="1"/>
    <col min="7682" max="7915" width="11.42578125" style="12"/>
    <col min="7916" max="7916" width="27.140625" style="12" customWidth="1"/>
    <col min="7917" max="7917" width="18" style="12" customWidth="1"/>
    <col min="7918" max="7918" width="28.28515625" style="12" customWidth="1"/>
    <col min="7919" max="7919" width="17.85546875" style="12" customWidth="1"/>
    <col min="7920" max="7920" width="18.7109375" style="12" customWidth="1"/>
    <col min="7921" max="7921" width="23.7109375" style="12" customWidth="1"/>
    <col min="7922" max="7922" width="21.5703125" style="12" customWidth="1"/>
    <col min="7923" max="7923" width="20" style="12" customWidth="1"/>
    <col min="7924" max="7924" width="3.5703125" style="12" customWidth="1"/>
    <col min="7925" max="7925" width="4.140625" style="12" customWidth="1"/>
    <col min="7926" max="7926" width="7.28515625" style="12" customWidth="1"/>
    <col min="7927" max="7927" width="47.5703125" style="12" customWidth="1"/>
    <col min="7928" max="7928" width="9.85546875" style="12" customWidth="1"/>
    <col min="7929" max="7929" width="7.140625" style="12" customWidth="1"/>
    <col min="7930" max="7930" width="40" style="12" customWidth="1"/>
    <col min="7931" max="7931" width="22.28515625" style="12" customWidth="1"/>
    <col min="7932" max="7933" width="13" style="12" customWidth="1"/>
    <col min="7934" max="7934" width="38.140625" style="12" customWidth="1"/>
    <col min="7935" max="7935" width="9.42578125" style="12" customWidth="1"/>
    <col min="7936" max="7936" width="8.5703125" style="12" customWidth="1"/>
    <col min="7937" max="7937" width="9.7109375" style="12" customWidth="1"/>
    <col min="7938" max="8171" width="11.42578125" style="12"/>
    <col min="8172" max="8172" width="27.140625" style="12" customWidth="1"/>
    <col min="8173" max="8173" width="18" style="12" customWidth="1"/>
    <col min="8174" max="8174" width="28.28515625" style="12" customWidth="1"/>
    <col min="8175" max="8175" width="17.85546875" style="12" customWidth="1"/>
    <col min="8176" max="8176" width="18.7109375" style="12" customWidth="1"/>
    <col min="8177" max="8177" width="23.7109375" style="12" customWidth="1"/>
    <col min="8178" max="8178" width="21.5703125" style="12" customWidth="1"/>
    <col min="8179" max="8179" width="20" style="12" customWidth="1"/>
    <col min="8180" max="8180" width="3.5703125" style="12" customWidth="1"/>
    <col min="8181" max="8181" width="4.140625" style="12" customWidth="1"/>
    <col min="8182" max="8182" width="7.28515625" style="12" customWidth="1"/>
    <col min="8183" max="8183" width="47.5703125" style="12" customWidth="1"/>
    <col min="8184" max="8184" width="9.85546875" style="12" customWidth="1"/>
    <col min="8185" max="8185" width="7.140625" style="12" customWidth="1"/>
    <col min="8186" max="8186" width="40" style="12" customWidth="1"/>
    <col min="8187" max="8187" width="22.28515625" style="12" customWidth="1"/>
    <col min="8188" max="8189" width="13" style="12" customWidth="1"/>
    <col min="8190" max="8190" width="38.140625" style="12" customWidth="1"/>
    <col min="8191" max="8191" width="9.42578125" style="12" customWidth="1"/>
    <col min="8192" max="8192" width="8.5703125" style="12" customWidth="1"/>
    <col min="8193" max="8193" width="9.7109375" style="12" customWidth="1"/>
    <col min="8194" max="8427" width="11.42578125" style="12"/>
    <col min="8428" max="8428" width="27.140625" style="12" customWidth="1"/>
    <col min="8429" max="8429" width="18" style="12" customWidth="1"/>
    <col min="8430" max="8430" width="28.28515625" style="12" customWidth="1"/>
    <col min="8431" max="8431" width="17.85546875" style="12" customWidth="1"/>
    <col min="8432" max="8432" width="18.7109375" style="12" customWidth="1"/>
    <col min="8433" max="8433" width="23.7109375" style="12" customWidth="1"/>
    <col min="8434" max="8434" width="21.5703125" style="12" customWidth="1"/>
    <col min="8435" max="8435" width="20" style="12" customWidth="1"/>
    <col min="8436" max="8436" width="3.5703125" style="12" customWidth="1"/>
    <col min="8437" max="8437" width="4.140625" style="12" customWidth="1"/>
    <col min="8438" max="8438" width="7.28515625" style="12" customWidth="1"/>
    <col min="8439" max="8439" width="47.5703125" style="12" customWidth="1"/>
    <col min="8440" max="8440" width="9.85546875" style="12" customWidth="1"/>
    <col min="8441" max="8441" width="7.140625" style="12" customWidth="1"/>
    <col min="8442" max="8442" width="40" style="12" customWidth="1"/>
    <col min="8443" max="8443" width="22.28515625" style="12" customWidth="1"/>
    <col min="8444" max="8445" width="13" style="12" customWidth="1"/>
    <col min="8446" max="8446" width="38.140625" style="12" customWidth="1"/>
    <col min="8447" max="8447" width="9.42578125" style="12" customWidth="1"/>
    <col min="8448" max="8448" width="8.5703125" style="12" customWidth="1"/>
    <col min="8449" max="8449" width="9.7109375" style="12" customWidth="1"/>
    <col min="8450" max="8683" width="11.42578125" style="12"/>
    <col min="8684" max="8684" width="27.140625" style="12" customWidth="1"/>
    <col min="8685" max="8685" width="18" style="12" customWidth="1"/>
    <col min="8686" max="8686" width="28.28515625" style="12" customWidth="1"/>
    <col min="8687" max="8687" width="17.85546875" style="12" customWidth="1"/>
    <col min="8688" max="8688" width="18.7109375" style="12" customWidth="1"/>
    <col min="8689" max="8689" width="23.7109375" style="12" customWidth="1"/>
    <col min="8690" max="8690" width="21.5703125" style="12" customWidth="1"/>
    <col min="8691" max="8691" width="20" style="12" customWidth="1"/>
    <col min="8692" max="8692" width="3.5703125" style="12" customWidth="1"/>
    <col min="8693" max="8693" width="4.140625" style="12" customWidth="1"/>
    <col min="8694" max="8694" width="7.28515625" style="12" customWidth="1"/>
    <col min="8695" max="8695" width="47.5703125" style="12" customWidth="1"/>
    <col min="8696" max="8696" width="9.85546875" style="12" customWidth="1"/>
    <col min="8697" max="8697" width="7.140625" style="12" customWidth="1"/>
    <col min="8698" max="8698" width="40" style="12" customWidth="1"/>
    <col min="8699" max="8699" width="22.28515625" style="12" customWidth="1"/>
    <col min="8700" max="8701" width="13" style="12" customWidth="1"/>
    <col min="8702" max="8702" width="38.140625" style="12" customWidth="1"/>
    <col min="8703" max="8703" width="9.42578125" style="12" customWidth="1"/>
    <col min="8704" max="8704" width="8.5703125" style="12" customWidth="1"/>
    <col min="8705" max="8705" width="9.7109375" style="12" customWidth="1"/>
    <col min="8706" max="8939" width="11.42578125" style="12"/>
    <col min="8940" max="8940" width="27.140625" style="12" customWidth="1"/>
    <col min="8941" max="8941" width="18" style="12" customWidth="1"/>
    <col min="8942" max="8942" width="28.28515625" style="12" customWidth="1"/>
    <col min="8943" max="8943" width="17.85546875" style="12" customWidth="1"/>
    <col min="8944" max="8944" width="18.7109375" style="12" customWidth="1"/>
    <col min="8945" max="8945" width="23.7109375" style="12" customWidth="1"/>
    <col min="8946" max="8946" width="21.5703125" style="12" customWidth="1"/>
    <col min="8947" max="8947" width="20" style="12" customWidth="1"/>
    <col min="8948" max="8948" width="3.5703125" style="12" customWidth="1"/>
    <col min="8949" max="8949" width="4.140625" style="12" customWidth="1"/>
    <col min="8950" max="8950" width="7.28515625" style="12" customWidth="1"/>
    <col min="8951" max="8951" width="47.5703125" style="12" customWidth="1"/>
    <col min="8952" max="8952" width="9.85546875" style="12" customWidth="1"/>
    <col min="8953" max="8953" width="7.140625" style="12" customWidth="1"/>
    <col min="8954" max="8954" width="40" style="12" customWidth="1"/>
    <col min="8955" max="8955" width="22.28515625" style="12" customWidth="1"/>
    <col min="8956" max="8957" width="13" style="12" customWidth="1"/>
    <col min="8958" max="8958" width="38.140625" style="12" customWidth="1"/>
    <col min="8959" max="8959" width="9.42578125" style="12" customWidth="1"/>
    <col min="8960" max="8960" width="8.5703125" style="12" customWidth="1"/>
    <col min="8961" max="8961" width="9.7109375" style="12" customWidth="1"/>
    <col min="8962" max="9195" width="11.42578125" style="12"/>
    <col min="9196" max="9196" width="27.140625" style="12" customWidth="1"/>
    <col min="9197" max="9197" width="18" style="12" customWidth="1"/>
    <col min="9198" max="9198" width="28.28515625" style="12" customWidth="1"/>
    <col min="9199" max="9199" width="17.85546875" style="12" customWidth="1"/>
    <col min="9200" max="9200" width="18.7109375" style="12" customWidth="1"/>
    <col min="9201" max="9201" width="23.7109375" style="12" customWidth="1"/>
    <col min="9202" max="9202" width="21.5703125" style="12" customWidth="1"/>
    <col min="9203" max="9203" width="20" style="12" customWidth="1"/>
    <col min="9204" max="9204" width="3.5703125" style="12" customWidth="1"/>
    <col min="9205" max="9205" width="4.140625" style="12" customWidth="1"/>
    <col min="9206" max="9206" width="7.28515625" style="12" customWidth="1"/>
    <col min="9207" max="9207" width="47.5703125" style="12" customWidth="1"/>
    <col min="9208" max="9208" width="9.85546875" style="12" customWidth="1"/>
    <col min="9209" max="9209" width="7.140625" style="12" customWidth="1"/>
    <col min="9210" max="9210" width="40" style="12" customWidth="1"/>
    <col min="9211" max="9211" width="22.28515625" style="12" customWidth="1"/>
    <col min="9212" max="9213" width="13" style="12" customWidth="1"/>
    <col min="9214" max="9214" width="38.140625" style="12" customWidth="1"/>
    <col min="9215" max="9215" width="9.42578125" style="12" customWidth="1"/>
    <col min="9216" max="9216" width="8.5703125" style="12" customWidth="1"/>
    <col min="9217" max="9217" width="9.7109375" style="12" customWidth="1"/>
    <col min="9218" max="9451" width="11.42578125" style="12"/>
    <col min="9452" max="9452" width="27.140625" style="12" customWidth="1"/>
    <col min="9453" max="9453" width="18" style="12" customWidth="1"/>
    <col min="9454" max="9454" width="28.28515625" style="12" customWidth="1"/>
    <col min="9455" max="9455" width="17.85546875" style="12" customWidth="1"/>
    <col min="9456" max="9456" width="18.7109375" style="12" customWidth="1"/>
    <col min="9457" max="9457" width="23.7109375" style="12" customWidth="1"/>
    <col min="9458" max="9458" width="21.5703125" style="12" customWidth="1"/>
    <col min="9459" max="9459" width="20" style="12" customWidth="1"/>
    <col min="9460" max="9460" width="3.5703125" style="12" customWidth="1"/>
    <col min="9461" max="9461" width="4.140625" style="12" customWidth="1"/>
    <col min="9462" max="9462" width="7.28515625" style="12" customWidth="1"/>
    <col min="9463" max="9463" width="47.5703125" style="12" customWidth="1"/>
    <col min="9464" max="9464" width="9.85546875" style="12" customWidth="1"/>
    <col min="9465" max="9465" width="7.140625" style="12" customWidth="1"/>
    <col min="9466" max="9466" width="40" style="12" customWidth="1"/>
    <col min="9467" max="9467" width="22.28515625" style="12" customWidth="1"/>
    <col min="9468" max="9469" width="13" style="12" customWidth="1"/>
    <col min="9470" max="9470" width="38.140625" style="12" customWidth="1"/>
    <col min="9471" max="9471" width="9.42578125" style="12" customWidth="1"/>
    <col min="9472" max="9472" width="8.5703125" style="12" customWidth="1"/>
    <col min="9473" max="9473" width="9.7109375" style="12" customWidth="1"/>
    <col min="9474" max="9707" width="11.42578125" style="12"/>
    <col min="9708" max="9708" width="27.140625" style="12" customWidth="1"/>
    <col min="9709" max="9709" width="18" style="12" customWidth="1"/>
    <col min="9710" max="9710" width="28.28515625" style="12" customWidth="1"/>
    <col min="9711" max="9711" width="17.85546875" style="12" customWidth="1"/>
    <col min="9712" max="9712" width="18.7109375" style="12" customWidth="1"/>
    <col min="9713" max="9713" width="23.7109375" style="12" customWidth="1"/>
    <col min="9714" max="9714" width="21.5703125" style="12" customWidth="1"/>
    <col min="9715" max="9715" width="20" style="12" customWidth="1"/>
    <col min="9716" max="9716" width="3.5703125" style="12" customWidth="1"/>
    <col min="9717" max="9717" width="4.140625" style="12" customWidth="1"/>
    <col min="9718" max="9718" width="7.28515625" style="12" customWidth="1"/>
    <col min="9719" max="9719" width="47.5703125" style="12" customWidth="1"/>
    <col min="9720" max="9720" width="9.85546875" style="12" customWidth="1"/>
    <col min="9721" max="9721" width="7.140625" style="12" customWidth="1"/>
    <col min="9722" max="9722" width="40" style="12" customWidth="1"/>
    <col min="9723" max="9723" width="22.28515625" style="12" customWidth="1"/>
    <col min="9724" max="9725" width="13" style="12" customWidth="1"/>
    <col min="9726" max="9726" width="38.140625" style="12" customWidth="1"/>
    <col min="9727" max="9727" width="9.42578125" style="12" customWidth="1"/>
    <col min="9728" max="9728" width="8.5703125" style="12" customWidth="1"/>
    <col min="9729" max="9729" width="9.7109375" style="12" customWidth="1"/>
    <col min="9730" max="9963" width="11.42578125" style="12"/>
    <col min="9964" max="9964" width="27.140625" style="12" customWidth="1"/>
    <col min="9965" max="9965" width="18" style="12" customWidth="1"/>
    <col min="9966" max="9966" width="28.28515625" style="12" customWidth="1"/>
    <col min="9967" max="9967" width="17.85546875" style="12" customWidth="1"/>
    <col min="9968" max="9968" width="18.7109375" style="12" customWidth="1"/>
    <col min="9969" max="9969" width="23.7109375" style="12" customWidth="1"/>
    <col min="9970" max="9970" width="21.5703125" style="12" customWidth="1"/>
    <col min="9971" max="9971" width="20" style="12" customWidth="1"/>
    <col min="9972" max="9972" width="3.5703125" style="12" customWidth="1"/>
    <col min="9973" max="9973" width="4.140625" style="12" customWidth="1"/>
    <col min="9974" max="9974" width="7.28515625" style="12" customWidth="1"/>
    <col min="9975" max="9975" width="47.5703125" style="12" customWidth="1"/>
    <col min="9976" max="9976" width="9.85546875" style="12" customWidth="1"/>
    <col min="9977" max="9977" width="7.140625" style="12" customWidth="1"/>
    <col min="9978" max="9978" width="40" style="12" customWidth="1"/>
    <col min="9979" max="9979" width="22.28515625" style="12" customWidth="1"/>
    <col min="9980" max="9981" width="13" style="12" customWidth="1"/>
    <col min="9982" max="9982" width="38.140625" style="12" customWidth="1"/>
    <col min="9983" max="9983" width="9.42578125" style="12" customWidth="1"/>
    <col min="9984" max="9984" width="8.5703125" style="12" customWidth="1"/>
    <col min="9985" max="9985" width="9.7109375" style="12" customWidth="1"/>
    <col min="9986" max="10219" width="11.42578125" style="12"/>
    <col min="10220" max="10220" width="27.140625" style="12" customWidth="1"/>
    <col min="10221" max="10221" width="18" style="12" customWidth="1"/>
    <col min="10222" max="10222" width="28.28515625" style="12" customWidth="1"/>
    <col min="10223" max="10223" width="17.85546875" style="12" customWidth="1"/>
    <col min="10224" max="10224" width="18.7109375" style="12" customWidth="1"/>
    <col min="10225" max="10225" width="23.7109375" style="12" customWidth="1"/>
    <col min="10226" max="10226" width="21.5703125" style="12" customWidth="1"/>
    <col min="10227" max="10227" width="20" style="12" customWidth="1"/>
    <col min="10228" max="10228" width="3.5703125" style="12" customWidth="1"/>
    <col min="10229" max="10229" width="4.140625" style="12" customWidth="1"/>
    <col min="10230" max="10230" width="7.28515625" style="12" customWidth="1"/>
    <col min="10231" max="10231" width="47.5703125" style="12" customWidth="1"/>
    <col min="10232" max="10232" width="9.85546875" style="12" customWidth="1"/>
    <col min="10233" max="10233" width="7.140625" style="12" customWidth="1"/>
    <col min="10234" max="10234" width="40" style="12" customWidth="1"/>
    <col min="10235" max="10235" width="22.28515625" style="12" customWidth="1"/>
    <col min="10236" max="10237" width="13" style="12" customWidth="1"/>
    <col min="10238" max="10238" width="38.140625" style="12" customWidth="1"/>
    <col min="10239" max="10239" width="9.42578125" style="12" customWidth="1"/>
    <col min="10240" max="10240" width="8.5703125" style="12" customWidth="1"/>
    <col min="10241" max="10241" width="9.7109375" style="12" customWidth="1"/>
    <col min="10242" max="10475" width="11.42578125" style="12"/>
    <col min="10476" max="10476" width="27.140625" style="12" customWidth="1"/>
    <col min="10477" max="10477" width="18" style="12" customWidth="1"/>
    <col min="10478" max="10478" width="28.28515625" style="12" customWidth="1"/>
    <col min="10479" max="10479" width="17.85546875" style="12" customWidth="1"/>
    <col min="10480" max="10480" width="18.7109375" style="12" customWidth="1"/>
    <col min="10481" max="10481" width="23.7109375" style="12" customWidth="1"/>
    <col min="10482" max="10482" width="21.5703125" style="12" customWidth="1"/>
    <col min="10483" max="10483" width="20" style="12" customWidth="1"/>
    <col min="10484" max="10484" width="3.5703125" style="12" customWidth="1"/>
    <col min="10485" max="10485" width="4.140625" style="12" customWidth="1"/>
    <col min="10486" max="10486" width="7.28515625" style="12" customWidth="1"/>
    <col min="10487" max="10487" width="47.5703125" style="12" customWidth="1"/>
    <col min="10488" max="10488" width="9.85546875" style="12" customWidth="1"/>
    <col min="10489" max="10489" width="7.140625" style="12" customWidth="1"/>
    <col min="10490" max="10490" width="40" style="12" customWidth="1"/>
    <col min="10491" max="10491" width="22.28515625" style="12" customWidth="1"/>
    <col min="10492" max="10493" width="13" style="12" customWidth="1"/>
    <col min="10494" max="10494" width="38.140625" style="12" customWidth="1"/>
    <col min="10495" max="10495" width="9.42578125" style="12" customWidth="1"/>
    <col min="10496" max="10496" width="8.5703125" style="12" customWidth="1"/>
    <col min="10497" max="10497" width="9.7109375" style="12" customWidth="1"/>
    <col min="10498" max="10731" width="11.42578125" style="12"/>
    <col min="10732" max="10732" width="27.140625" style="12" customWidth="1"/>
    <col min="10733" max="10733" width="18" style="12" customWidth="1"/>
    <col min="10734" max="10734" width="28.28515625" style="12" customWidth="1"/>
    <col min="10735" max="10735" width="17.85546875" style="12" customWidth="1"/>
    <col min="10736" max="10736" width="18.7109375" style="12" customWidth="1"/>
    <col min="10737" max="10737" width="23.7109375" style="12" customWidth="1"/>
    <col min="10738" max="10738" width="21.5703125" style="12" customWidth="1"/>
    <col min="10739" max="10739" width="20" style="12" customWidth="1"/>
    <col min="10740" max="10740" width="3.5703125" style="12" customWidth="1"/>
    <col min="10741" max="10741" width="4.140625" style="12" customWidth="1"/>
    <col min="10742" max="10742" width="7.28515625" style="12" customWidth="1"/>
    <col min="10743" max="10743" width="47.5703125" style="12" customWidth="1"/>
    <col min="10744" max="10744" width="9.85546875" style="12" customWidth="1"/>
    <col min="10745" max="10745" width="7.140625" style="12" customWidth="1"/>
    <col min="10746" max="10746" width="40" style="12" customWidth="1"/>
    <col min="10747" max="10747" width="22.28515625" style="12" customWidth="1"/>
    <col min="10748" max="10749" width="13" style="12" customWidth="1"/>
    <col min="10750" max="10750" width="38.140625" style="12" customWidth="1"/>
    <col min="10751" max="10751" width="9.42578125" style="12" customWidth="1"/>
    <col min="10752" max="10752" width="8.5703125" style="12" customWidth="1"/>
    <col min="10753" max="10753" width="9.7109375" style="12" customWidth="1"/>
    <col min="10754" max="10987" width="11.42578125" style="12"/>
    <col min="10988" max="10988" width="27.140625" style="12" customWidth="1"/>
    <col min="10989" max="10989" width="18" style="12" customWidth="1"/>
    <col min="10990" max="10990" width="28.28515625" style="12" customWidth="1"/>
    <col min="10991" max="10991" width="17.85546875" style="12" customWidth="1"/>
    <col min="10992" max="10992" width="18.7109375" style="12" customWidth="1"/>
    <col min="10993" max="10993" width="23.7109375" style="12" customWidth="1"/>
    <col min="10994" max="10994" width="21.5703125" style="12" customWidth="1"/>
    <col min="10995" max="10995" width="20" style="12" customWidth="1"/>
    <col min="10996" max="10996" width="3.5703125" style="12" customWidth="1"/>
    <col min="10997" max="10997" width="4.140625" style="12" customWidth="1"/>
    <col min="10998" max="10998" width="7.28515625" style="12" customWidth="1"/>
    <col min="10999" max="10999" width="47.5703125" style="12" customWidth="1"/>
    <col min="11000" max="11000" width="9.85546875" style="12" customWidth="1"/>
    <col min="11001" max="11001" width="7.140625" style="12" customWidth="1"/>
    <col min="11002" max="11002" width="40" style="12" customWidth="1"/>
    <col min="11003" max="11003" width="22.28515625" style="12" customWidth="1"/>
    <col min="11004" max="11005" width="13" style="12" customWidth="1"/>
    <col min="11006" max="11006" width="38.140625" style="12" customWidth="1"/>
    <col min="11007" max="11007" width="9.42578125" style="12" customWidth="1"/>
    <col min="11008" max="11008" width="8.5703125" style="12" customWidth="1"/>
    <col min="11009" max="11009" width="9.7109375" style="12" customWidth="1"/>
    <col min="11010" max="11243" width="11.42578125" style="12"/>
    <col min="11244" max="11244" width="27.140625" style="12" customWidth="1"/>
    <col min="11245" max="11245" width="18" style="12" customWidth="1"/>
    <col min="11246" max="11246" width="28.28515625" style="12" customWidth="1"/>
    <col min="11247" max="11247" width="17.85546875" style="12" customWidth="1"/>
    <col min="11248" max="11248" width="18.7109375" style="12" customWidth="1"/>
    <col min="11249" max="11249" width="23.7109375" style="12" customWidth="1"/>
    <col min="11250" max="11250" width="21.5703125" style="12" customWidth="1"/>
    <col min="11251" max="11251" width="20" style="12" customWidth="1"/>
    <col min="11252" max="11252" width="3.5703125" style="12" customWidth="1"/>
    <col min="11253" max="11253" width="4.140625" style="12" customWidth="1"/>
    <col min="11254" max="11254" width="7.28515625" style="12" customWidth="1"/>
    <col min="11255" max="11255" width="47.5703125" style="12" customWidth="1"/>
    <col min="11256" max="11256" width="9.85546875" style="12" customWidth="1"/>
    <col min="11257" max="11257" width="7.140625" style="12" customWidth="1"/>
    <col min="11258" max="11258" width="40" style="12" customWidth="1"/>
    <col min="11259" max="11259" width="22.28515625" style="12" customWidth="1"/>
    <col min="11260" max="11261" width="13" style="12" customWidth="1"/>
    <col min="11262" max="11262" width="38.140625" style="12" customWidth="1"/>
    <col min="11263" max="11263" width="9.42578125" style="12" customWidth="1"/>
    <col min="11264" max="11264" width="8.5703125" style="12" customWidth="1"/>
    <col min="11265" max="11265" width="9.7109375" style="12" customWidth="1"/>
    <col min="11266" max="11499" width="11.42578125" style="12"/>
    <col min="11500" max="11500" width="27.140625" style="12" customWidth="1"/>
    <col min="11501" max="11501" width="18" style="12" customWidth="1"/>
    <col min="11502" max="11502" width="28.28515625" style="12" customWidth="1"/>
    <col min="11503" max="11503" width="17.85546875" style="12" customWidth="1"/>
    <col min="11504" max="11504" width="18.7109375" style="12" customWidth="1"/>
    <col min="11505" max="11505" width="23.7109375" style="12" customWidth="1"/>
    <col min="11506" max="11506" width="21.5703125" style="12" customWidth="1"/>
    <col min="11507" max="11507" width="20" style="12" customWidth="1"/>
    <col min="11508" max="11508" width="3.5703125" style="12" customWidth="1"/>
    <col min="11509" max="11509" width="4.140625" style="12" customWidth="1"/>
    <col min="11510" max="11510" width="7.28515625" style="12" customWidth="1"/>
    <col min="11511" max="11511" width="47.5703125" style="12" customWidth="1"/>
    <col min="11512" max="11512" width="9.85546875" style="12" customWidth="1"/>
    <col min="11513" max="11513" width="7.140625" style="12" customWidth="1"/>
    <col min="11514" max="11514" width="40" style="12" customWidth="1"/>
    <col min="11515" max="11515" width="22.28515625" style="12" customWidth="1"/>
    <col min="11516" max="11517" width="13" style="12" customWidth="1"/>
    <col min="11518" max="11518" width="38.140625" style="12" customWidth="1"/>
    <col min="11519" max="11519" width="9.42578125" style="12" customWidth="1"/>
    <col min="11520" max="11520" width="8.5703125" style="12" customWidth="1"/>
    <col min="11521" max="11521" width="9.7109375" style="12" customWidth="1"/>
    <col min="11522" max="11755" width="11.42578125" style="12"/>
    <col min="11756" max="11756" width="27.140625" style="12" customWidth="1"/>
    <col min="11757" max="11757" width="18" style="12" customWidth="1"/>
    <col min="11758" max="11758" width="28.28515625" style="12" customWidth="1"/>
    <col min="11759" max="11759" width="17.85546875" style="12" customWidth="1"/>
    <col min="11760" max="11760" width="18.7109375" style="12" customWidth="1"/>
    <col min="11761" max="11761" width="23.7109375" style="12" customWidth="1"/>
    <col min="11762" max="11762" width="21.5703125" style="12" customWidth="1"/>
    <col min="11763" max="11763" width="20" style="12" customWidth="1"/>
    <col min="11764" max="11764" width="3.5703125" style="12" customWidth="1"/>
    <col min="11765" max="11765" width="4.140625" style="12" customWidth="1"/>
    <col min="11766" max="11766" width="7.28515625" style="12" customWidth="1"/>
    <col min="11767" max="11767" width="47.5703125" style="12" customWidth="1"/>
    <col min="11768" max="11768" width="9.85546875" style="12" customWidth="1"/>
    <col min="11769" max="11769" width="7.140625" style="12" customWidth="1"/>
    <col min="11770" max="11770" width="40" style="12" customWidth="1"/>
    <col min="11771" max="11771" width="22.28515625" style="12" customWidth="1"/>
    <col min="11772" max="11773" width="13" style="12" customWidth="1"/>
    <col min="11774" max="11774" width="38.140625" style="12" customWidth="1"/>
    <col min="11775" max="11775" width="9.42578125" style="12" customWidth="1"/>
    <col min="11776" max="11776" width="8.5703125" style="12" customWidth="1"/>
    <col min="11777" max="11777" width="9.7109375" style="12" customWidth="1"/>
    <col min="11778" max="12011" width="11.42578125" style="12"/>
    <col min="12012" max="12012" width="27.140625" style="12" customWidth="1"/>
    <col min="12013" max="12013" width="18" style="12" customWidth="1"/>
    <col min="12014" max="12014" width="28.28515625" style="12" customWidth="1"/>
    <col min="12015" max="12015" width="17.85546875" style="12" customWidth="1"/>
    <col min="12016" max="12016" width="18.7109375" style="12" customWidth="1"/>
    <col min="12017" max="12017" width="23.7109375" style="12" customWidth="1"/>
    <col min="12018" max="12018" width="21.5703125" style="12" customWidth="1"/>
    <col min="12019" max="12019" width="20" style="12" customWidth="1"/>
    <col min="12020" max="12020" width="3.5703125" style="12" customWidth="1"/>
    <col min="12021" max="12021" width="4.140625" style="12" customWidth="1"/>
    <col min="12022" max="12022" width="7.28515625" style="12" customWidth="1"/>
    <col min="12023" max="12023" width="47.5703125" style="12" customWidth="1"/>
    <col min="12024" max="12024" width="9.85546875" style="12" customWidth="1"/>
    <col min="12025" max="12025" width="7.140625" style="12" customWidth="1"/>
    <col min="12026" max="12026" width="40" style="12" customWidth="1"/>
    <col min="12027" max="12027" width="22.28515625" style="12" customWidth="1"/>
    <col min="12028" max="12029" width="13" style="12" customWidth="1"/>
    <col min="12030" max="12030" width="38.140625" style="12" customWidth="1"/>
    <col min="12031" max="12031" width="9.42578125" style="12" customWidth="1"/>
    <col min="12032" max="12032" width="8.5703125" style="12" customWidth="1"/>
    <col min="12033" max="12033" width="9.7109375" style="12" customWidth="1"/>
    <col min="12034" max="12267" width="11.42578125" style="12"/>
    <col min="12268" max="12268" width="27.140625" style="12" customWidth="1"/>
    <col min="12269" max="12269" width="18" style="12" customWidth="1"/>
    <col min="12270" max="12270" width="28.28515625" style="12" customWidth="1"/>
    <col min="12271" max="12271" width="17.85546875" style="12" customWidth="1"/>
    <col min="12272" max="12272" width="18.7109375" style="12" customWidth="1"/>
    <col min="12273" max="12273" width="23.7109375" style="12" customWidth="1"/>
    <col min="12274" max="12274" width="21.5703125" style="12" customWidth="1"/>
    <col min="12275" max="12275" width="20" style="12" customWidth="1"/>
    <col min="12276" max="12276" width="3.5703125" style="12" customWidth="1"/>
    <col min="12277" max="12277" width="4.140625" style="12" customWidth="1"/>
    <col min="12278" max="12278" width="7.28515625" style="12" customWidth="1"/>
    <col min="12279" max="12279" width="47.5703125" style="12" customWidth="1"/>
    <col min="12280" max="12280" width="9.85546875" style="12" customWidth="1"/>
    <col min="12281" max="12281" width="7.140625" style="12" customWidth="1"/>
    <col min="12282" max="12282" width="40" style="12" customWidth="1"/>
    <col min="12283" max="12283" width="22.28515625" style="12" customWidth="1"/>
    <col min="12284" max="12285" width="13" style="12" customWidth="1"/>
    <col min="12286" max="12286" width="38.140625" style="12" customWidth="1"/>
    <col min="12287" max="12287" width="9.42578125" style="12" customWidth="1"/>
    <col min="12288" max="12288" width="8.5703125" style="12" customWidth="1"/>
    <col min="12289" max="12289" width="9.7109375" style="12" customWidth="1"/>
    <col min="12290" max="12523" width="11.42578125" style="12"/>
    <col min="12524" max="12524" width="27.140625" style="12" customWidth="1"/>
    <col min="12525" max="12525" width="18" style="12" customWidth="1"/>
    <col min="12526" max="12526" width="28.28515625" style="12" customWidth="1"/>
    <col min="12527" max="12527" width="17.85546875" style="12" customWidth="1"/>
    <col min="12528" max="12528" width="18.7109375" style="12" customWidth="1"/>
    <col min="12529" max="12529" width="23.7109375" style="12" customWidth="1"/>
    <col min="12530" max="12530" width="21.5703125" style="12" customWidth="1"/>
    <col min="12531" max="12531" width="20" style="12" customWidth="1"/>
    <col min="12532" max="12532" width="3.5703125" style="12" customWidth="1"/>
    <col min="12533" max="12533" width="4.140625" style="12" customWidth="1"/>
    <col min="12534" max="12534" width="7.28515625" style="12" customWidth="1"/>
    <col min="12535" max="12535" width="47.5703125" style="12" customWidth="1"/>
    <col min="12536" max="12536" width="9.85546875" style="12" customWidth="1"/>
    <col min="12537" max="12537" width="7.140625" style="12" customWidth="1"/>
    <col min="12538" max="12538" width="40" style="12" customWidth="1"/>
    <col min="12539" max="12539" width="22.28515625" style="12" customWidth="1"/>
    <col min="12540" max="12541" width="13" style="12" customWidth="1"/>
    <col min="12542" max="12542" width="38.140625" style="12" customWidth="1"/>
    <col min="12543" max="12543" width="9.42578125" style="12" customWidth="1"/>
    <col min="12544" max="12544" width="8.5703125" style="12" customWidth="1"/>
    <col min="12545" max="12545" width="9.7109375" style="12" customWidth="1"/>
    <col min="12546" max="12779" width="11.42578125" style="12"/>
    <col min="12780" max="12780" width="27.140625" style="12" customWidth="1"/>
    <col min="12781" max="12781" width="18" style="12" customWidth="1"/>
    <col min="12782" max="12782" width="28.28515625" style="12" customWidth="1"/>
    <col min="12783" max="12783" width="17.85546875" style="12" customWidth="1"/>
    <col min="12784" max="12784" width="18.7109375" style="12" customWidth="1"/>
    <col min="12785" max="12785" width="23.7109375" style="12" customWidth="1"/>
    <col min="12786" max="12786" width="21.5703125" style="12" customWidth="1"/>
    <col min="12787" max="12787" width="20" style="12" customWidth="1"/>
    <col min="12788" max="12788" width="3.5703125" style="12" customWidth="1"/>
    <col min="12789" max="12789" width="4.140625" style="12" customWidth="1"/>
    <col min="12790" max="12790" width="7.28515625" style="12" customWidth="1"/>
    <col min="12791" max="12791" width="47.5703125" style="12" customWidth="1"/>
    <col min="12792" max="12792" width="9.85546875" style="12" customWidth="1"/>
    <col min="12793" max="12793" width="7.140625" style="12" customWidth="1"/>
    <col min="12794" max="12794" width="40" style="12" customWidth="1"/>
    <col min="12795" max="12795" width="22.28515625" style="12" customWidth="1"/>
    <col min="12796" max="12797" width="13" style="12" customWidth="1"/>
    <col min="12798" max="12798" width="38.140625" style="12" customWidth="1"/>
    <col min="12799" max="12799" width="9.42578125" style="12" customWidth="1"/>
    <col min="12800" max="12800" width="8.5703125" style="12" customWidth="1"/>
    <col min="12801" max="12801" width="9.7109375" style="12" customWidth="1"/>
    <col min="12802" max="13035" width="11.42578125" style="12"/>
    <col min="13036" max="13036" width="27.140625" style="12" customWidth="1"/>
    <col min="13037" max="13037" width="18" style="12" customWidth="1"/>
    <col min="13038" max="13038" width="28.28515625" style="12" customWidth="1"/>
    <col min="13039" max="13039" width="17.85546875" style="12" customWidth="1"/>
    <col min="13040" max="13040" width="18.7109375" style="12" customWidth="1"/>
    <col min="13041" max="13041" width="23.7109375" style="12" customWidth="1"/>
    <col min="13042" max="13042" width="21.5703125" style="12" customWidth="1"/>
    <col min="13043" max="13043" width="20" style="12" customWidth="1"/>
    <col min="13044" max="13044" width="3.5703125" style="12" customWidth="1"/>
    <col min="13045" max="13045" width="4.140625" style="12" customWidth="1"/>
    <col min="13046" max="13046" width="7.28515625" style="12" customWidth="1"/>
    <col min="13047" max="13047" width="47.5703125" style="12" customWidth="1"/>
    <col min="13048" max="13048" width="9.85546875" style="12" customWidth="1"/>
    <col min="13049" max="13049" width="7.140625" style="12" customWidth="1"/>
    <col min="13050" max="13050" width="40" style="12" customWidth="1"/>
    <col min="13051" max="13051" width="22.28515625" style="12" customWidth="1"/>
    <col min="13052" max="13053" width="13" style="12" customWidth="1"/>
    <col min="13054" max="13054" width="38.140625" style="12" customWidth="1"/>
    <col min="13055" max="13055" width="9.42578125" style="12" customWidth="1"/>
    <col min="13056" max="13056" width="8.5703125" style="12" customWidth="1"/>
    <col min="13057" max="13057" width="9.7109375" style="12" customWidth="1"/>
    <col min="13058" max="13291" width="11.42578125" style="12"/>
    <col min="13292" max="13292" width="27.140625" style="12" customWidth="1"/>
    <col min="13293" max="13293" width="18" style="12" customWidth="1"/>
    <col min="13294" max="13294" width="28.28515625" style="12" customWidth="1"/>
    <col min="13295" max="13295" width="17.85546875" style="12" customWidth="1"/>
    <col min="13296" max="13296" width="18.7109375" style="12" customWidth="1"/>
    <col min="13297" max="13297" width="23.7109375" style="12" customWidth="1"/>
    <col min="13298" max="13298" width="21.5703125" style="12" customWidth="1"/>
    <col min="13299" max="13299" width="20" style="12" customWidth="1"/>
    <col min="13300" max="13300" width="3.5703125" style="12" customWidth="1"/>
    <col min="13301" max="13301" width="4.140625" style="12" customWidth="1"/>
    <col min="13302" max="13302" width="7.28515625" style="12" customWidth="1"/>
    <col min="13303" max="13303" width="47.5703125" style="12" customWidth="1"/>
    <col min="13304" max="13304" width="9.85546875" style="12" customWidth="1"/>
    <col min="13305" max="13305" width="7.140625" style="12" customWidth="1"/>
    <col min="13306" max="13306" width="40" style="12" customWidth="1"/>
    <col min="13307" max="13307" width="22.28515625" style="12" customWidth="1"/>
    <col min="13308" max="13309" width="13" style="12" customWidth="1"/>
    <col min="13310" max="13310" width="38.140625" style="12" customWidth="1"/>
    <col min="13311" max="13311" width="9.42578125" style="12" customWidth="1"/>
    <col min="13312" max="13312" width="8.5703125" style="12" customWidth="1"/>
    <col min="13313" max="13313" width="9.7109375" style="12" customWidth="1"/>
    <col min="13314" max="13547" width="11.42578125" style="12"/>
    <col min="13548" max="13548" width="27.140625" style="12" customWidth="1"/>
    <col min="13549" max="13549" width="18" style="12" customWidth="1"/>
    <col min="13550" max="13550" width="28.28515625" style="12" customWidth="1"/>
    <col min="13551" max="13551" width="17.85546875" style="12" customWidth="1"/>
    <col min="13552" max="13552" width="18.7109375" style="12" customWidth="1"/>
    <col min="13553" max="13553" width="23.7109375" style="12" customWidth="1"/>
    <col min="13554" max="13554" width="21.5703125" style="12" customWidth="1"/>
    <col min="13555" max="13555" width="20" style="12" customWidth="1"/>
    <col min="13556" max="13556" width="3.5703125" style="12" customWidth="1"/>
    <col min="13557" max="13557" width="4.140625" style="12" customWidth="1"/>
    <col min="13558" max="13558" width="7.28515625" style="12" customWidth="1"/>
    <col min="13559" max="13559" width="47.5703125" style="12" customWidth="1"/>
    <col min="13560" max="13560" width="9.85546875" style="12" customWidth="1"/>
    <col min="13561" max="13561" width="7.140625" style="12" customWidth="1"/>
    <col min="13562" max="13562" width="40" style="12" customWidth="1"/>
    <col min="13563" max="13563" width="22.28515625" style="12" customWidth="1"/>
    <col min="13564" max="13565" width="13" style="12" customWidth="1"/>
    <col min="13566" max="13566" width="38.140625" style="12" customWidth="1"/>
    <col min="13567" max="13567" width="9.42578125" style="12" customWidth="1"/>
    <col min="13568" max="13568" width="8.5703125" style="12" customWidth="1"/>
    <col min="13569" max="13569" width="9.7109375" style="12" customWidth="1"/>
    <col min="13570" max="13803" width="11.42578125" style="12"/>
    <col min="13804" max="13804" width="27.140625" style="12" customWidth="1"/>
    <col min="13805" max="13805" width="18" style="12" customWidth="1"/>
    <col min="13806" max="13806" width="28.28515625" style="12" customWidth="1"/>
    <col min="13807" max="13807" width="17.85546875" style="12" customWidth="1"/>
    <col min="13808" max="13808" width="18.7109375" style="12" customWidth="1"/>
    <col min="13809" max="13809" width="23.7109375" style="12" customWidth="1"/>
    <col min="13810" max="13810" width="21.5703125" style="12" customWidth="1"/>
    <col min="13811" max="13811" width="20" style="12" customWidth="1"/>
    <col min="13812" max="13812" width="3.5703125" style="12" customWidth="1"/>
    <col min="13813" max="13813" width="4.140625" style="12" customWidth="1"/>
    <col min="13814" max="13814" width="7.28515625" style="12" customWidth="1"/>
    <col min="13815" max="13815" width="47.5703125" style="12" customWidth="1"/>
    <col min="13816" max="13816" width="9.85546875" style="12" customWidth="1"/>
    <col min="13817" max="13817" width="7.140625" style="12" customWidth="1"/>
    <col min="13818" max="13818" width="40" style="12" customWidth="1"/>
    <col min="13819" max="13819" width="22.28515625" style="12" customWidth="1"/>
    <col min="13820" max="13821" width="13" style="12" customWidth="1"/>
    <col min="13822" max="13822" width="38.140625" style="12" customWidth="1"/>
    <col min="13823" max="13823" width="9.42578125" style="12" customWidth="1"/>
    <col min="13824" max="13824" width="8.5703125" style="12" customWidth="1"/>
    <col min="13825" max="13825" width="9.7109375" style="12" customWidth="1"/>
    <col min="13826" max="14059" width="11.42578125" style="12"/>
    <col min="14060" max="14060" width="27.140625" style="12" customWidth="1"/>
    <col min="14061" max="14061" width="18" style="12" customWidth="1"/>
    <col min="14062" max="14062" width="28.28515625" style="12" customWidth="1"/>
    <col min="14063" max="14063" width="17.85546875" style="12" customWidth="1"/>
    <col min="14064" max="14064" width="18.7109375" style="12" customWidth="1"/>
    <col min="14065" max="14065" width="23.7109375" style="12" customWidth="1"/>
    <col min="14066" max="14066" width="21.5703125" style="12" customWidth="1"/>
    <col min="14067" max="14067" width="20" style="12" customWidth="1"/>
    <col min="14068" max="14068" width="3.5703125" style="12" customWidth="1"/>
    <col min="14069" max="14069" width="4.140625" style="12" customWidth="1"/>
    <col min="14070" max="14070" width="7.28515625" style="12" customWidth="1"/>
    <col min="14071" max="14071" width="47.5703125" style="12" customWidth="1"/>
    <col min="14072" max="14072" width="9.85546875" style="12" customWidth="1"/>
    <col min="14073" max="14073" width="7.140625" style="12" customWidth="1"/>
    <col min="14074" max="14074" width="40" style="12" customWidth="1"/>
    <col min="14075" max="14075" width="22.28515625" style="12" customWidth="1"/>
    <col min="14076" max="14077" width="13" style="12" customWidth="1"/>
    <col min="14078" max="14078" width="38.140625" style="12" customWidth="1"/>
    <col min="14079" max="14079" width="9.42578125" style="12" customWidth="1"/>
    <col min="14080" max="14080" width="8.5703125" style="12" customWidth="1"/>
    <col min="14081" max="14081" width="9.7109375" style="12" customWidth="1"/>
    <col min="14082" max="14315" width="11.42578125" style="12"/>
    <col min="14316" max="14316" width="27.140625" style="12" customWidth="1"/>
    <col min="14317" max="14317" width="18" style="12" customWidth="1"/>
    <col min="14318" max="14318" width="28.28515625" style="12" customWidth="1"/>
    <col min="14319" max="14319" width="17.85546875" style="12" customWidth="1"/>
    <col min="14320" max="14320" width="18.7109375" style="12" customWidth="1"/>
    <col min="14321" max="14321" width="23.7109375" style="12" customWidth="1"/>
    <col min="14322" max="14322" width="21.5703125" style="12" customWidth="1"/>
    <col min="14323" max="14323" width="20" style="12" customWidth="1"/>
    <col min="14324" max="14324" width="3.5703125" style="12" customWidth="1"/>
    <col min="14325" max="14325" width="4.140625" style="12" customWidth="1"/>
    <col min="14326" max="14326" width="7.28515625" style="12" customWidth="1"/>
    <col min="14327" max="14327" width="47.5703125" style="12" customWidth="1"/>
    <col min="14328" max="14328" width="9.85546875" style="12" customWidth="1"/>
    <col min="14329" max="14329" width="7.140625" style="12" customWidth="1"/>
    <col min="14330" max="14330" width="40" style="12" customWidth="1"/>
    <col min="14331" max="14331" width="22.28515625" style="12" customWidth="1"/>
    <col min="14332" max="14333" width="13" style="12" customWidth="1"/>
    <col min="14334" max="14334" width="38.140625" style="12" customWidth="1"/>
    <col min="14335" max="14335" width="9.42578125" style="12" customWidth="1"/>
    <col min="14336" max="14336" width="8.5703125" style="12" customWidth="1"/>
    <col min="14337" max="14337" width="9.7109375" style="12" customWidth="1"/>
    <col min="14338" max="14571" width="11.42578125" style="12"/>
    <col min="14572" max="14572" width="27.140625" style="12" customWidth="1"/>
    <col min="14573" max="14573" width="18" style="12" customWidth="1"/>
    <col min="14574" max="14574" width="28.28515625" style="12" customWidth="1"/>
    <col min="14575" max="14575" width="17.85546875" style="12" customWidth="1"/>
    <col min="14576" max="14576" width="18.7109375" style="12" customWidth="1"/>
    <col min="14577" max="14577" width="23.7109375" style="12" customWidth="1"/>
    <col min="14578" max="14578" width="21.5703125" style="12" customWidth="1"/>
    <col min="14579" max="14579" width="20" style="12" customWidth="1"/>
    <col min="14580" max="14580" width="3.5703125" style="12" customWidth="1"/>
    <col min="14581" max="14581" width="4.140625" style="12" customWidth="1"/>
    <col min="14582" max="14582" width="7.28515625" style="12" customWidth="1"/>
    <col min="14583" max="14583" width="47.5703125" style="12" customWidth="1"/>
    <col min="14584" max="14584" width="9.85546875" style="12" customWidth="1"/>
    <col min="14585" max="14585" width="7.140625" style="12" customWidth="1"/>
    <col min="14586" max="14586" width="40" style="12" customWidth="1"/>
    <col min="14587" max="14587" width="22.28515625" style="12" customWidth="1"/>
    <col min="14588" max="14589" width="13" style="12" customWidth="1"/>
    <col min="14590" max="14590" width="38.140625" style="12" customWidth="1"/>
    <col min="14591" max="14591" width="9.42578125" style="12" customWidth="1"/>
    <col min="14592" max="14592" width="8.5703125" style="12" customWidth="1"/>
    <col min="14593" max="14593" width="9.7109375" style="12" customWidth="1"/>
    <col min="14594" max="14827" width="11.42578125" style="12"/>
    <col min="14828" max="14828" width="27.140625" style="12" customWidth="1"/>
    <col min="14829" max="14829" width="18" style="12" customWidth="1"/>
    <col min="14830" max="14830" width="28.28515625" style="12" customWidth="1"/>
    <col min="14831" max="14831" width="17.85546875" style="12" customWidth="1"/>
    <col min="14832" max="14832" width="18.7109375" style="12" customWidth="1"/>
    <col min="14833" max="14833" width="23.7109375" style="12" customWidth="1"/>
    <col min="14834" max="14834" width="21.5703125" style="12" customWidth="1"/>
    <col min="14835" max="14835" width="20" style="12" customWidth="1"/>
    <col min="14836" max="14836" width="3.5703125" style="12" customWidth="1"/>
    <col min="14837" max="14837" width="4.140625" style="12" customWidth="1"/>
    <col min="14838" max="14838" width="7.28515625" style="12" customWidth="1"/>
    <col min="14839" max="14839" width="47.5703125" style="12" customWidth="1"/>
    <col min="14840" max="14840" width="9.85546875" style="12" customWidth="1"/>
    <col min="14841" max="14841" width="7.140625" style="12" customWidth="1"/>
    <col min="14842" max="14842" width="40" style="12" customWidth="1"/>
    <col min="14843" max="14843" width="22.28515625" style="12" customWidth="1"/>
    <col min="14844" max="14845" width="13" style="12" customWidth="1"/>
    <col min="14846" max="14846" width="38.140625" style="12" customWidth="1"/>
    <col min="14847" max="14847" width="9.42578125" style="12" customWidth="1"/>
    <col min="14848" max="14848" width="8.5703125" style="12" customWidth="1"/>
    <col min="14849" max="14849" width="9.7109375" style="12" customWidth="1"/>
    <col min="14850" max="15083" width="11.42578125" style="12"/>
    <col min="15084" max="15084" width="27.140625" style="12" customWidth="1"/>
    <col min="15085" max="15085" width="18" style="12" customWidth="1"/>
    <col min="15086" max="15086" width="28.28515625" style="12" customWidth="1"/>
    <col min="15087" max="15087" width="17.85546875" style="12" customWidth="1"/>
    <col min="15088" max="15088" width="18.7109375" style="12" customWidth="1"/>
    <col min="15089" max="15089" width="23.7109375" style="12" customWidth="1"/>
    <col min="15090" max="15090" width="21.5703125" style="12" customWidth="1"/>
    <col min="15091" max="15091" width="20" style="12" customWidth="1"/>
    <col min="15092" max="15092" width="3.5703125" style="12" customWidth="1"/>
    <col min="15093" max="15093" width="4.140625" style="12" customWidth="1"/>
    <col min="15094" max="15094" width="7.28515625" style="12" customWidth="1"/>
    <col min="15095" max="15095" width="47.5703125" style="12" customWidth="1"/>
    <col min="15096" max="15096" width="9.85546875" style="12" customWidth="1"/>
    <col min="15097" max="15097" width="7.140625" style="12" customWidth="1"/>
    <col min="15098" max="15098" width="40" style="12" customWidth="1"/>
    <col min="15099" max="15099" width="22.28515625" style="12" customWidth="1"/>
    <col min="15100" max="15101" width="13" style="12" customWidth="1"/>
    <col min="15102" max="15102" width="38.140625" style="12" customWidth="1"/>
    <col min="15103" max="15103" width="9.42578125" style="12" customWidth="1"/>
    <col min="15104" max="15104" width="8.5703125" style="12" customWidth="1"/>
    <col min="15105" max="15105" width="9.7109375" style="12" customWidth="1"/>
    <col min="15106" max="15339" width="11.42578125" style="12"/>
    <col min="15340" max="15340" width="27.140625" style="12" customWidth="1"/>
    <col min="15341" max="15341" width="18" style="12" customWidth="1"/>
    <col min="15342" max="15342" width="28.28515625" style="12" customWidth="1"/>
    <col min="15343" max="15343" width="17.85546875" style="12" customWidth="1"/>
    <col min="15344" max="15344" width="18.7109375" style="12" customWidth="1"/>
    <col min="15345" max="15345" width="23.7109375" style="12" customWidth="1"/>
    <col min="15346" max="15346" width="21.5703125" style="12" customWidth="1"/>
    <col min="15347" max="15347" width="20" style="12" customWidth="1"/>
    <col min="15348" max="15348" width="3.5703125" style="12" customWidth="1"/>
    <col min="15349" max="15349" width="4.140625" style="12" customWidth="1"/>
    <col min="15350" max="15350" width="7.28515625" style="12" customWidth="1"/>
    <col min="15351" max="15351" width="47.5703125" style="12" customWidth="1"/>
    <col min="15352" max="15352" width="9.85546875" style="12" customWidth="1"/>
    <col min="15353" max="15353" width="7.140625" style="12" customWidth="1"/>
    <col min="15354" max="15354" width="40" style="12" customWidth="1"/>
    <col min="15355" max="15355" width="22.28515625" style="12" customWidth="1"/>
    <col min="15356" max="15357" width="13" style="12" customWidth="1"/>
    <col min="15358" max="15358" width="38.140625" style="12" customWidth="1"/>
    <col min="15359" max="15359" width="9.42578125" style="12" customWidth="1"/>
    <col min="15360" max="15360" width="8.5703125" style="12" customWidth="1"/>
    <col min="15361" max="15361" width="9.7109375" style="12" customWidth="1"/>
    <col min="15362" max="15595" width="11.42578125" style="12"/>
    <col min="15596" max="15596" width="27.140625" style="12" customWidth="1"/>
    <col min="15597" max="15597" width="18" style="12" customWidth="1"/>
    <col min="15598" max="15598" width="28.28515625" style="12" customWidth="1"/>
    <col min="15599" max="15599" width="17.85546875" style="12" customWidth="1"/>
    <col min="15600" max="15600" width="18.7109375" style="12" customWidth="1"/>
    <col min="15601" max="15601" width="23.7109375" style="12" customWidth="1"/>
    <col min="15602" max="15602" width="21.5703125" style="12" customWidth="1"/>
    <col min="15603" max="15603" width="20" style="12" customWidth="1"/>
    <col min="15604" max="15604" width="3.5703125" style="12" customWidth="1"/>
    <col min="15605" max="15605" width="4.140625" style="12" customWidth="1"/>
    <col min="15606" max="15606" width="7.28515625" style="12" customWidth="1"/>
    <col min="15607" max="15607" width="47.5703125" style="12" customWidth="1"/>
    <col min="15608" max="15608" width="9.85546875" style="12" customWidth="1"/>
    <col min="15609" max="15609" width="7.140625" style="12" customWidth="1"/>
    <col min="15610" max="15610" width="40" style="12" customWidth="1"/>
    <col min="15611" max="15611" width="22.28515625" style="12" customWidth="1"/>
    <col min="15612" max="15613" width="13" style="12" customWidth="1"/>
    <col min="15614" max="15614" width="38.140625" style="12" customWidth="1"/>
    <col min="15615" max="15615" width="9.42578125" style="12" customWidth="1"/>
    <col min="15616" max="15616" width="8.5703125" style="12" customWidth="1"/>
    <col min="15617" max="15617" width="9.7109375" style="12" customWidth="1"/>
    <col min="15618" max="15851" width="11.42578125" style="12"/>
    <col min="15852" max="15852" width="27.140625" style="12" customWidth="1"/>
    <col min="15853" max="15853" width="18" style="12" customWidth="1"/>
    <col min="15854" max="15854" width="28.28515625" style="12" customWidth="1"/>
    <col min="15855" max="15855" width="17.85546875" style="12" customWidth="1"/>
    <col min="15856" max="15856" width="18.7109375" style="12" customWidth="1"/>
    <col min="15857" max="15857" width="23.7109375" style="12" customWidth="1"/>
    <col min="15858" max="15858" width="21.5703125" style="12" customWidth="1"/>
    <col min="15859" max="15859" width="20" style="12" customWidth="1"/>
    <col min="15860" max="15860" width="3.5703125" style="12" customWidth="1"/>
    <col min="15861" max="15861" width="4.140625" style="12" customWidth="1"/>
    <col min="15862" max="15862" width="7.28515625" style="12" customWidth="1"/>
    <col min="15863" max="15863" width="47.5703125" style="12" customWidth="1"/>
    <col min="15864" max="15864" width="9.85546875" style="12" customWidth="1"/>
    <col min="15865" max="15865" width="7.140625" style="12" customWidth="1"/>
    <col min="15866" max="15866" width="40" style="12" customWidth="1"/>
    <col min="15867" max="15867" width="22.28515625" style="12" customWidth="1"/>
    <col min="15868" max="15869" width="13" style="12" customWidth="1"/>
    <col min="15870" max="15870" width="38.140625" style="12" customWidth="1"/>
    <col min="15871" max="15871" width="9.42578125" style="12" customWidth="1"/>
    <col min="15872" max="15872" width="8.5703125" style="12" customWidth="1"/>
    <col min="15873" max="15873" width="9.7109375" style="12" customWidth="1"/>
    <col min="15874" max="16107" width="11.42578125" style="12"/>
    <col min="16108" max="16108" width="27.140625" style="12" customWidth="1"/>
    <col min="16109" max="16109" width="18" style="12" customWidth="1"/>
    <col min="16110" max="16110" width="28.28515625" style="12" customWidth="1"/>
    <col min="16111" max="16111" width="17.85546875" style="12" customWidth="1"/>
    <col min="16112" max="16112" width="18.7109375" style="12" customWidth="1"/>
    <col min="16113" max="16113" width="23.7109375" style="12" customWidth="1"/>
    <col min="16114" max="16114" width="21.5703125" style="12" customWidth="1"/>
    <col min="16115" max="16115" width="20" style="12" customWidth="1"/>
    <col min="16116" max="16116" width="3.5703125" style="12" customWidth="1"/>
    <col min="16117" max="16117" width="4.140625" style="12" customWidth="1"/>
    <col min="16118" max="16118" width="7.28515625" style="12" customWidth="1"/>
    <col min="16119" max="16119" width="47.5703125" style="12" customWidth="1"/>
    <col min="16120" max="16120" width="9.85546875" style="12" customWidth="1"/>
    <col min="16121" max="16121" width="7.140625" style="12" customWidth="1"/>
    <col min="16122" max="16122" width="40" style="12" customWidth="1"/>
    <col min="16123" max="16123" width="22.28515625" style="12" customWidth="1"/>
    <col min="16124" max="16125" width="13" style="12" customWidth="1"/>
    <col min="16126" max="16126" width="38.140625" style="12" customWidth="1"/>
    <col min="16127" max="16127" width="9.42578125" style="12" customWidth="1"/>
    <col min="16128" max="16128" width="8.5703125" style="12" customWidth="1"/>
    <col min="16129" max="16129" width="9.7109375" style="12" customWidth="1"/>
    <col min="16130" max="16384" width="11.42578125" style="12"/>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3" spans="1:14" ht="15"/>
    <row r="4" spans="1:14" ht="15"/>
    <row r="5" spans="1:14" ht="39" customHeight="1">
      <c r="A5" s="1748" t="s">
        <v>3023</v>
      </c>
      <c r="B5" s="1748"/>
      <c r="C5" s="1748" t="s">
        <v>3046</v>
      </c>
      <c r="D5" s="1748"/>
      <c r="E5" s="1748"/>
      <c r="F5" s="1748"/>
    </row>
    <row r="6" spans="1:14" ht="28.5" customHeight="1"/>
    <row r="7" spans="1:14" ht="61.5" customHeight="1">
      <c r="A7" s="25"/>
      <c r="B7" s="25"/>
      <c r="C7" s="1928" t="s">
        <v>2810</v>
      </c>
      <c r="D7" s="1928"/>
      <c r="E7" s="1928"/>
      <c r="F7" s="1928"/>
      <c r="G7" s="1880" t="s">
        <v>2811</v>
      </c>
      <c r="H7" s="1880"/>
      <c r="I7" s="1880"/>
      <c r="J7" s="1880"/>
      <c r="K7" s="1881" t="s">
        <v>2812</v>
      </c>
      <c r="L7" s="1881"/>
      <c r="M7" s="1881"/>
      <c r="N7" s="1881"/>
    </row>
    <row r="8" spans="1:14" ht="48" customHeight="1">
      <c r="A8" s="2006" t="s">
        <v>2673</v>
      </c>
      <c r="B8" s="1836" t="s">
        <v>2813</v>
      </c>
      <c r="C8" s="1829" t="s">
        <v>2814</v>
      </c>
      <c r="D8" s="1829"/>
      <c r="E8" s="1838" t="s">
        <v>2815</v>
      </c>
      <c r="F8" s="1829" t="s">
        <v>2816</v>
      </c>
      <c r="G8" s="1839" t="s">
        <v>3047</v>
      </c>
      <c r="H8" s="1839" t="s">
        <v>2818</v>
      </c>
      <c r="I8" s="1839"/>
      <c r="J8" s="1839" t="s">
        <v>3048</v>
      </c>
      <c r="K8" s="63" t="s">
        <v>2820</v>
      </c>
      <c r="L8" s="1835" t="s">
        <v>2821</v>
      </c>
      <c r="M8" s="1835" t="s">
        <v>3049</v>
      </c>
      <c r="N8" s="1835" t="s">
        <v>2823</v>
      </c>
    </row>
    <row r="9" spans="1:14" ht="48.75" customHeight="1">
      <c r="A9" s="2007"/>
      <c r="B9" s="1837"/>
      <c r="C9" s="64" t="s">
        <v>2824</v>
      </c>
      <c r="D9" s="64" t="s">
        <v>2825</v>
      </c>
      <c r="E9" s="1838"/>
      <c r="F9" s="1830"/>
      <c r="G9" s="1840"/>
      <c r="H9" s="65" t="s">
        <v>2824</v>
      </c>
      <c r="I9" s="65" t="s">
        <v>2825</v>
      </c>
      <c r="J9" s="1840"/>
      <c r="K9" s="63" t="s">
        <v>3050</v>
      </c>
      <c r="L9" s="1835"/>
      <c r="M9" s="1835"/>
      <c r="N9" s="1835"/>
    </row>
    <row r="10" spans="1:14" ht="75">
      <c r="A10" s="2002">
        <v>1</v>
      </c>
      <c r="B10" s="1872" t="s">
        <v>3051</v>
      </c>
      <c r="C10" s="1856"/>
      <c r="D10" s="1856" t="s">
        <v>2793</v>
      </c>
      <c r="E10" s="1865" t="s">
        <v>3052</v>
      </c>
      <c r="F10" s="1865"/>
      <c r="G10" s="85" t="s">
        <v>3053</v>
      </c>
      <c r="H10" s="25" t="s">
        <v>2793</v>
      </c>
      <c r="I10" s="25"/>
      <c r="J10" s="191" t="s">
        <v>3054</v>
      </c>
      <c r="K10" s="85" t="s">
        <v>3055</v>
      </c>
      <c r="L10" s="168">
        <v>1</v>
      </c>
      <c r="M10" s="113" t="s">
        <v>3056</v>
      </c>
      <c r="N10" s="119" t="s">
        <v>3057</v>
      </c>
    </row>
    <row r="11" spans="1:14" ht="198.75" customHeight="1">
      <c r="A11" s="2003"/>
      <c r="B11" s="1873"/>
      <c r="C11" s="1856"/>
      <c r="D11" s="1856"/>
      <c r="E11" s="1865"/>
      <c r="F11" s="1865"/>
      <c r="G11" s="139" t="s">
        <v>3058</v>
      </c>
      <c r="H11" s="25" t="s">
        <v>2793</v>
      </c>
      <c r="I11" s="25"/>
      <c r="J11" s="113" t="s">
        <v>3059</v>
      </c>
      <c r="K11" s="139" t="s">
        <v>3060</v>
      </c>
      <c r="L11" s="168">
        <v>1</v>
      </c>
      <c r="M11" s="113" t="s">
        <v>3061</v>
      </c>
      <c r="N11" s="113" t="s">
        <v>3062</v>
      </c>
    </row>
    <row r="12" spans="1:14" ht="241.5" customHeight="1">
      <c r="A12" s="2003"/>
      <c r="B12" s="1873"/>
      <c r="C12" s="1856"/>
      <c r="D12" s="1856"/>
      <c r="E12" s="1865"/>
      <c r="F12" s="1865"/>
      <c r="G12" s="139" t="s">
        <v>3063</v>
      </c>
      <c r="H12" s="25" t="s">
        <v>2793</v>
      </c>
      <c r="I12" s="25"/>
      <c r="J12" s="113" t="s">
        <v>3064</v>
      </c>
      <c r="K12" s="139" t="s">
        <v>3065</v>
      </c>
      <c r="L12" s="168">
        <v>1</v>
      </c>
      <c r="M12" s="113" t="s">
        <v>3066</v>
      </c>
      <c r="N12" s="113" t="s">
        <v>3067</v>
      </c>
    </row>
    <row r="13" spans="1:14" ht="152.25" customHeight="1">
      <c r="A13" s="2003"/>
      <c r="B13" s="1873"/>
      <c r="C13" s="1856"/>
      <c r="D13" s="1856"/>
      <c r="E13" s="1865"/>
      <c r="F13" s="1865"/>
      <c r="G13" s="139" t="s">
        <v>3068</v>
      </c>
      <c r="H13" s="25" t="s">
        <v>2793</v>
      </c>
      <c r="I13" s="25"/>
      <c r="J13" s="113" t="s">
        <v>3069</v>
      </c>
      <c r="K13" s="139" t="s">
        <v>3070</v>
      </c>
      <c r="L13" s="168">
        <v>1</v>
      </c>
      <c r="M13" s="113" t="s">
        <v>3071</v>
      </c>
      <c r="N13" s="113"/>
    </row>
    <row r="14" spans="1:14" ht="90">
      <c r="A14" s="2003"/>
      <c r="B14" s="1873"/>
      <c r="C14" s="1856"/>
      <c r="D14" s="1856"/>
      <c r="E14" s="1865"/>
      <c r="F14" s="1865"/>
      <c r="G14" s="139" t="s">
        <v>3072</v>
      </c>
      <c r="H14" s="25" t="s">
        <v>2793</v>
      </c>
      <c r="I14" s="25"/>
      <c r="J14" s="113" t="s">
        <v>3073</v>
      </c>
      <c r="K14" s="139" t="s">
        <v>3074</v>
      </c>
      <c r="L14" s="168">
        <v>1</v>
      </c>
      <c r="M14" s="113" t="s">
        <v>3075</v>
      </c>
      <c r="N14" s="113" t="s">
        <v>3076</v>
      </c>
    </row>
    <row r="15" spans="1:14" ht="197.25" customHeight="1">
      <c r="A15" s="2003"/>
      <c r="B15" s="1873"/>
      <c r="C15" s="1856"/>
      <c r="D15" s="1856"/>
      <c r="E15" s="1865"/>
      <c r="F15" s="1865"/>
      <c r="G15" s="139" t="s">
        <v>3077</v>
      </c>
      <c r="H15" s="25" t="s">
        <v>2793</v>
      </c>
      <c r="I15" s="25"/>
      <c r="J15" s="113" t="s">
        <v>3078</v>
      </c>
      <c r="K15" s="139" t="s">
        <v>3079</v>
      </c>
      <c r="L15" s="168">
        <v>1</v>
      </c>
      <c r="M15" s="113" t="s">
        <v>3080</v>
      </c>
      <c r="N15" s="113" t="s">
        <v>3081</v>
      </c>
    </row>
    <row r="16" spans="1:14" ht="58.5" customHeight="1">
      <c r="A16" s="2003"/>
      <c r="B16" s="1873"/>
      <c r="C16" s="1856"/>
      <c r="D16" s="1856"/>
      <c r="E16" s="1865"/>
      <c r="F16" s="1865"/>
      <c r="G16" s="139" t="s">
        <v>3082</v>
      </c>
      <c r="H16" s="25" t="s">
        <v>2793</v>
      </c>
      <c r="I16" s="25"/>
      <c r="J16" s="800" t="s">
        <v>3083</v>
      </c>
      <c r="K16" s="139" t="s">
        <v>3084</v>
      </c>
      <c r="L16" s="168">
        <v>1</v>
      </c>
      <c r="M16" s="800" t="s">
        <v>3085</v>
      </c>
      <c r="N16" s="800" t="s">
        <v>3086</v>
      </c>
    </row>
    <row r="17" spans="1:14" ht="101.25" customHeight="1">
      <c r="A17" s="2003"/>
      <c r="B17" s="1873"/>
      <c r="C17" s="1856"/>
      <c r="D17" s="1856"/>
      <c r="E17" s="1865"/>
      <c r="F17" s="1865"/>
      <c r="G17" s="139" t="s">
        <v>3087</v>
      </c>
      <c r="H17" s="25" t="s">
        <v>2793</v>
      </c>
      <c r="I17" s="25"/>
      <c r="J17" s="724" t="s">
        <v>3088</v>
      </c>
      <c r="K17" s="139" t="s">
        <v>3089</v>
      </c>
      <c r="L17" s="168">
        <v>1</v>
      </c>
      <c r="M17" s="801" t="s">
        <v>3090</v>
      </c>
      <c r="N17" s="801" t="s">
        <v>3091</v>
      </c>
    </row>
    <row r="18" spans="1:14" ht="54.75" customHeight="1">
      <c r="A18" s="2003"/>
      <c r="B18" s="1873"/>
      <c r="C18" s="1856"/>
      <c r="D18" s="1856"/>
      <c r="E18" s="1865"/>
      <c r="F18" s="1865"/>
      <c r="G18" s="139" t="s">
        <v>3092</v>
      </c>
      <c r="H18" s="25" t="s">
        <v>2793</v>
      </c>
      <c r="I18" s="25"/>
      <c r="J18" s="113" t="s">
        <v>3093</v>
      </c>
      <c r="K18" s="139" t="s">
        <v>3094</v>
      </c>
      <c r="L18" s="168">
        <v>1</v>
      </c>
      <c r="M18" s="113" t="s">
        <v>3095</v>
      </c>
      <c r="N18" s="113" t="s">
        <v>3096</v>
      </c>
    </row>
    <row r="19" spans="1:14" ht="198" customHeight="1">
      <c r="A19" s="2003"/>
      <c r="B19" s="1873"/>
      <c r="C19" s="1856"/>
      <c r="D19" s="1856"/>
      <c r="E19" s="1865"/>
      <c r="F19" s="1865"/>
      <c r="G19" s="139" t="s">
        <v>3097</v>
      </c>
      <c r="H19" s="25" t="s">
        <v>2793</v>
      </c>
      <c r="I19" s="25"/>
      <c r="J19" s="113" t="s">
        <v>3098</v>
      </c>
      <c r="K19" s="139" t="s">
        <v>3099</v>
      </c>
      <c r="L19" s="168">
        <v>1</v>
      </c>
      <c r="M19" s="113" t="s">
        <v>3100</v>
      </c>
      <c r="N19" s="113" t="s">
        <v>3101</v>
      </c>
    </row>
    <row r="20" spans="1:14" ht="57" customHeight="1">
      <c r="A20" s="2003"/>
      <c r="B20" s="1873"/>
      <c r="C20" s="1856"/>
      <c r="D20" s="1856"/>
      <c r="E20" s="1865"/>
      <c r="F20" s="1865"/>
      <c r="G20" s="1999" t="s">
        <v>3102</v>
      </c>
      <c r="H20" s="1841" t="s">
        <v>2793</v>
      </c>
      <c r="I20" s="1841"/>
      <c r="J20" s="1844" t="s">
        <v>4244</v>
      </c>
      <c r="K20" s="139" t="s">
        <v>3103</v>
      </c>
      <c r="L20" s="168">
        <v>1</v>
      </c>
      <c r="M20" s="1844" t="s">
        <v>3104</v>
      </c>
      <c r="N20" s="113" t="s">
        <v>3105</v>
      </c>
    </row>
    <row r="21" spans="1:14" ht="42.75" customHeight="1">
      <c r="A21" s="2003"/>
      <c r="B21" s="1873"/>
      <c r="C21" s="1856"/>
      <c r="D21" s="1856"/>
      <c r="E21" s="1865"/>
      <c r="F21" s="1865"/>
      <c r="G21" s="2000"/>
      <c r="H21" s="1842"/>
      <c r="I21" s="1842"/>
      <c r="J21" s="1845"/>
      <c r="K21" s="139" t="s">
        <v>3106</v>
      </c>
      <c r="L21" s="168">
        <v>1</v>
      </c>
      <c r="M21" s="1845"/>
      <c r="N21" s="113"/>
    </row>
    <row r="22" spans="1:14" ht="50.25" customHeight="1">
      <c r="A22" s="2003"/>
      <c r="B22" s="1873"/>
      <c r="C22" s="1856"/>
      <c r="D22" s="1856"/>
      <c r="E22" s="1865"/>
      <c r="F22" s="1865"/>
      <c r="G22" s="2000"/>
      <c r="H22" s="1842"/>
      <c r="I22" s="1842"/>
      <c r="J22" s="1845"/>
      <c r="K22" s="139" t="s">
        <v>3107</v>
      </c>
      <c r="L22" s="168">
        <v>1</v>
      </c>
      <c r="M22" s="1845"/>
      <c r="N22" s="113" t="s">
        <v>3108</v>
      </c>
    </row>
    <row r="23" spans="1:14" ht="38.25" customHeight="1">
      <c r="A23" s="2003"/>
      <c r="B23" s="1873"/>
      <c r="C23" s="1856"/>
      <c r="D23" s="1856"/>
      <c r="E23" s="1865"/>
      <c r="F23" s="1865"/>
      <c r="G23" s="2001"/>
      <c r="H23" s="1843"/>
      <c r="I23" s="1843"/>
      <c r="J23" s="1846"/>
      <c r="K23" s="139" t="s">
        <v>3109</v>
      </c>
      <c r="L23" s="168">
        <v>1</v>
      </c>
      <c r="M23" s="1846"/>
      <c r="N23" s="113"/>
    </row>
    <row r="24" spans="1:14" ht="45" customHeight="1">
      <c r="A24" s="2003"/>
      <c r="B24" s="1873"/>
      <c r="C24" s="1856"/>
      <c r="D24" s="1856"/>
      <c r="E24" s="1865"/>
      <c r="F24" s="1865"/>
      <c r="G24" s="139" t="s">
        <v>3110</v>
      </c>
      <c r="H24" s="25" t="s">
        <v>2793</v>
      </c>
      <c r="I24" s="25"/>
      <c r="J24" s="113" t="s">
        <v>3111</v>
      </c>
      <c r="K24" s="139" t="s">
        <v>3112</v>
      </c>
      <c r="L24" s="168">
        <v>1</v>
      </c>
      <c r="M24" s="113"/>
      <c r="N24" s="113"/>
    </row>
    <row r="25" spans="1:14" ht="56.25" customHeight="1">
      <c r="A25" s="2004"/>
      <c r="B25" s="2005"/>
      <c r="C25" s="1856"/>
      <c r="D25" s="1856"/>
      <c r="E25" s="1865"/>
      <c r="F25" s="1865"/>
      <c r="G25" s="139" t="s">
        <v>3113</v>
      </c>
      <c r="H25" s="25" t="s">
        <v>2793</v>
      </c>
      <c r="I25" s="25"/>
      <c r="J25" s="113" t="s">
        <v>3114</v>
      </c>
      <c r="K25" s="139" t="s">
        <v>3115</v>
      </c>
      <c r="L25" s="168">
        <v>1</v>
      </c>
      <c r="M25" s="113" t="s">
        <v>3116</v>
      </c>
      <c r="N25" s="113" t="s">
        <v>3117</v>
      </c>
    </row>
    <row r="27" spans="1:14" ht="48" customHeight="1">
      <c r="B27" s="76">
        <f>COUNTA(B10:B25)</f>
        <v>1</v>
      </c>
      <c r="C27" s="73"/>
      <c r="D27" s="73"/>
      <c r="E27" s="73"/>
      <c r="F27" s="73"/>
      <c r="G27" s="73"/>
      <c r="H27" s="73"/>
      <c r="I27" s="73"/>
      <c r="J27" s="73"/>
      <c r="K27" s="76">
        <f>COUNTA(K10:K25)</f>
        <v>16</v>
      </c>
      <c r="L27" s="77">
        <f>AVERAGE(L10:L25)</f>
        <v>1</v>
      </c>
    </row>
    <row r="28" spans="1:14" ht="60" customHeight="1">
      <c r="B28" s="83" t="s">
        <v>2856</v>
      </c>
      <c r="C28" s="344"/>
      <c r="D28" s="344"/>
      <c r="E28" s="344"/>
      <c r="F28" s="344"/>
      <c r="G28" s="344"/>
      <c r="H28" s="344"/>
      <c r="I28" s="344"/>
      <c r="J28" s="344"/>
      <c r="K28" s="83" t="s">
        <v>2857</v>
      </c>
      <c r="L28" s="83" t="s">
        <v>2858</v>
      </c>
    </row>
  </sheetData>
  <mergeCells count="29">
    <mergeCell ref="M20:M23"/>
    <mergeCell ref="A1:N1"/>
    <mergeCell ref="A2:N2"/>
    <mergeCell ref="N8:N9"/>
    <mergeCell ref="G8:G9"/>
    <mergeCell ref="H8:I8"/>
    <mergeCell ref="J8:J9"/>
    <mergeCell ref="L8:L9"/>
    <mergeCell ref="M8:M9"/>
    <mergeCell ref="A8:A9"/>
    <mergeCell ref="A5:B5"/>
    <mergeCell ref="C5:F5"/>
    <mergeCell ref="C7:F7"/>
    <mergeCell ref="K7:N7"/>
    <mergeCell ref="F8:F9"/>
    <mergeCell ref="G7:J7"/>
    <mergeCell ref="B8:B9"/>
    <mergeCell ref="A10:A25"/>
    <mergeCell ref="B10:B25"/>
    <mergeCell ref="C10:C25"/>
    <mergeCell ref="D10:D25"/>
    <mergeCell ref="E10:E25"/>
    <mergeCell ref="J20:J23"/>
    <mergeCell ref="F10:F25"/>
    <mergeCell ref="C8:D8"/>
    <mergeCell ref="E8:E9"/>
    <mergeCell ref="G20:G23"/>
    <mergeCell ref="H20:H23"/>
    <mergeCell ref="I20:I23"/>
  </mergeCells>
  <hyperlinks>
    <hyperlink ref="N10" r:id="rId1" xr:uid="{D0B6667E-4638-41EF-92F4-B9152F53AF62}"/>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8E82-396C-418E-A089-542BB95D75FB}">
  <dimension ref="A1:N64"/>
  <sheetViews>
    <sheetView showGridLines="0" topLeftCell="A13" zoomScaleNormal="100" workbookViewId="0">
      <selection activeCell="M20" sqref="M20"/>
    </sheetView>
  </sheetViews>
  <sheetFormatPr baseColWidth="10" defaultColWidth="12.5703125" defaultRowHeight="15"/>
  <cols>
    <col min="1" max="1" width="6.140625" style="1" customWidth="1"/>
    <col min="2" max="2" width="23" style="1" customWidth="1"/>
    <col min="3" max="3" width="10.140625" style="1" customWidth="1"/>
    <col min="4" max="4" width="10" style="1" customWidth="1"/>
    <col min="5" max="5" width="27.5703125" style="1" customWidth="1"/>
    <col min="6" max="6" width="16" style="1" customWidth="1"/>
    <col min="7" max="7" width="52.85546875" style="1" customWidth="1"/>
    <col min="8" max="9" width="9.5703125" style="1" customWidth="1"/>
    <col min="10" max="10" width="30.28515625" style="1" customWidth="1"/>
    <col min="11" max="11" width="47.5703125" style="8" customWidth="1"/>
    <col min="12" max="12" width="13.42578125" style="166" customWidth="1"/>
    <col min="13" max="14" width="40" style="1" customWidth="1"/>
    <col min="15" max="16384" width="12.5703125" style="1"/>
  </cols>
  <sheetData>
    <row r="1" spans="1:14" s="153" customFormat="1" ht="42.75" customHeight="1">
      <c r="A1" s="1228" t="str">
        <f>[2]Contenido!$B$1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[2]Contenido!$B$2</f>
        <v>2023 -  2024</v>
      </c>
      <c r="B2" s="1226"/>
      <c r="C2" s="1226"/>
      <c r="D2" s="1226"/>
      <c r="E2" s="1226"/>
      <c r="F2" s="1226"/>
      <c r="G2" s="1226"/>
      <c r="H2" s="1226"/>
      <c r="I2" s="1226"/>
      <c r="J2" s="1226"/>
      <c r="K2" s="1226"/>
      <c r="L2" s="1226"/>
      <c r="M2" s="1226"/>
      <c r="N2" s="1226"/>
    </row>
    <row r="5" spans="1:14" ht="39.75" customHeight="1">
      <c r="A5" s="1748" t="s">
        <v>61</v>
      </c>
      <c r="B5" s="1748"/>
      <c r="C5" s="1831" t="s">
        <v>3118</v>
      </c>
      <c r="D5" s="1831"/>
      <c r="E5" s="1831"/>
      <c r="F5" s="1831"/>
    </row>
    <row r="7" spans="1:14" ht="15" customHeight="1">
      <c r="A7" s="206"/>
      <c r="B7" s="206"/>
      <c r="C7" s="2021" t="s">
        <v>2810</v>
      </c>
      <c r="D7" s="2021"/>
      <c r="E7" s="2021"/>
      <c r="F7" s="2022"/>
      <c r="G7" s="2023" t="s">
        <v>2811</v>
      </c>
      <c r="H7" s="2023"/>
      <c r="I7" s="2023"/>
      <c r="J7" s="2024"/>
      <c r="K7" s="2025" t="s">
        <v>2812</v>
      </c>
      <c r="L7" s="2025"/>
      <c r="M7" s="2025"/>
      <c r="N7" s="2026"/>
    </row>
    <row r="8" spans="1:14" ht="30" customHeight="1">
      <c r="A8" s="2037" t="s">
        <v>2673</v>
      </c>
      <c r="B8" s="2037" t="s">
        <v>2813</v>
      </c>
      <c r="C8" s="2039" t="s">
        <v>2814</v>
      </c>
      <c r="D8" s="2040"/>
      <c r="E8" s="2015" t="s">
        <v>2815</v>
      </c>
      <c r="F8" s="2015" t="s">
        <v>2816</v>
      </c>
      <c r="G8" s="2017" t="s">
        <v>2817</v>
      </c>
      <c r="H8" s="2035" t="s">
        <v>2818</v>
      </c>
      <c r="I8" s="2036"/>
      <c r="J8" s="2017" t="s">
        <v>2819</v>
      </c>
      <c r="K8" s="213" t="s">
        <v>2820</v>
      </c>
      <c r="L8" s="2033" t="s">
        <v>2821</v>
      </c>
      <c r="M8" s="2033" t="s">
        <v>2822</v>
      </c>
      <c r="N8" s="2033" t="s">
        <v>2823</v>
      </c>
    </row>
    <row r="9" spans="1:14" ht="16.5" customHeight="1">
      <c r="A9" s="2038"/>
      <c r="B9" s="2038"/>
      <c r="C9" s="214" t="s">
        <v>2824</v>
      </c>
      <c r="D9" s="214" t="s">
        <v>2825</v>
      </c>
      <c r="E9" s="2016"/>
      <c r="F9" s="2016"/>
      <c r="G9" s="2018"/>
      <c r="H9" s="215" t="s">
        <v>2824</v>
      </c>
      <c r="I9" s="215" t="s">
        <v>2825</v>
      </c>
      <c r="J9" s="2018"/>
      <c r="K9" s="213" t="s">
        <v>2826</v>
      </c>
      <c r="L9" s="2034"/>
      <c r="M9" s="2034"/>
      <c r="N9" s="2034"/>
    </row>
    <row r="10" spans="1:14" ht="45.75" customHeight="1">
      <c r="A10" s="2012">
        <v>1</v>
      </c>
      <c r="B10" s="1858" t="s">
        <v>150</v>
      </c>
      <c r="C10" s="2012"/>
      <c r="D10" s="2012" t="s">
        <v>2860</v>
      </c>
      <c r="E10" s="1858"/>
      <c r="F10" s="2012"/>
      <c r="G10" s="184" t="s">
        <v>159</v>
      </c>
      <c r="H10" s="183" t="s">
        <v>2860</v>
      </c>
      <c r="I10" s="194"/>
      <c r="J10" s="184"/>
      <c r="K10" s="1858" t="s">
        <v>3119</v>
      </c>
      <c r="L10" s="2027">
        <v>0.9</v>
      </c>
      <c r="M10" s="1858" t="s">
        <v>4283</v>
      </c>
      <c r="N10" s="2030" t="s">
        <v>4284</v>
      </c>
    </row>
    <row r="11" spans="1:14" ht="38.25" customHeight="1">
      <c r="A11" s="2013"/>
      <c r="B11" s="1988"/>
      <c r="C11" s="2013"/>
      <c r="D11" s="2013"/>
      <c r="E11" s="1988"/>
      <c r="F11" s="2013"/>
      <c r="G11" s="116" t="s">
        <v>3120</v>
      </c>
      <c r="H11" s="187" t="s">
        <v>2860</v>
      </c>
      <c r="I11" s="195"/>
      <c r="J11" s="116"/>
      <c r="K11" s="1988"/>
      <c r="L11" s="2028"/>
      <c r="M11" s="1988"/>
      <c r="N11" s="2031"/>
    </row>
    <row r="12" spans="1:14" ht="39" customHeight="1">
      <c r="A12" s="2013"/>
      <c r="B12" s="1988"/>
      <c r="C12" s="2013"/>
      <c r="D12" s="2013"/>
      <c r="E12" s="1988"/>
      <c r="F12" s="2013"/>
      <c r="G12" s="116" t="s">
        <v>165</v>
      </c>
      <c r="H12" s="187" t="s">
        <v>2860</v>
      </c>
      <c r="I12" s="195"/>
      <c r="J12" s="116"/>
      <c r="K12" s="1988"/>
      <c r="L12" s="2028"/>
      <c r="M12" s="1988"/>
      <c r="N12" s="2031"/>
    </row>
    <row r="13" spans="1:14" ht="47.25" customHeight="1">
      <c r="A13" s="2013"/>
      <c r="B13" s="1988"/>
      <c r="C13" s="2013"/>
      <c r="D13" s="2013"/>
      <c r="E13" s="1988"/>
      <c r="F13" s="2013"/>
      <c r="G13" s="116" t="s">
        <v>167</v>
      </c>
      <c r="H13" s="187" t="s">
        <v>2860</v>
      </c>
      <c r="I13" s="195"/>
      <c r="J13" s="116"/>
      <c r="K13" s="1988"/>
      <c r="L13" s="2028"/>
      <c r="M13" s="1988"/>
      <c r="N13" s="2031"/>
    </row>
    <row r="14" spans="1:14" ht="52.5" customHeight="1">
      <c r="A14" s="2013"/>
      <c r="B14" s="1988"/>
      <c r="C14" s="2013"/>
      <c r="D14" s="2013"/>
      <c r="E14" s="1988"/>
      <c r="F14" s="2013"/>
      <c r="G14" s="116" t="s">
        <v>3121</v>
      </c>
      <c r="H14" s="187" t="s">
        <v>2860</v>
      </c>
      <c r="I14" s="195"/>
      <c r="J14" s="116"/>
      <c r="K14" s="1989"/>
      <c r="L14" s="2029"/>
      <c r="M14" s="1989"/>
      <c r="N14" s="2032"/>
    </row>
    <row r="15" spans="1:14" ht="51.75" customHeight="1">
      <c r="A15" s="2013"/>
      <c r="B15" s="1988"/>
      <c r="C15" s="2013"/>
      <c r="D15" s="2013"/>
      <c r="E15" s="1988"/>
      <c r="F15" s="2013"/>
      <c r="G15" s="116" t="s">
        <v>3122</v>
      </c>
      <c r="H15" s="187" t="s">
        <v>2860</v>
      </c>
      <c r="I15" s="195"/>
      <c r="J15" s="116" t="s">
        <v>4285</v>
      </c>
      <c r="K15" s="116"/>
      <c r="L15" s="209"/>
      <c r="M15" s="116"/>
      <c r="N15" s="382"/>
    </row>
    <row r="16" spans="1:14" ht="45" customHeight="1">
      <c r="A16" s="2013"/>
      <c r="B16" s="1988"/>
      <c r="C16" s="2013"/>
      <c r="D16" s="2013"/>
      <c r="E16" s="1988"/>
      <c r="F16" s="2013"/>
      <c r="G16" s="116" t="s">
        <v>3123</v>
      </c>
      <c r="H16" s="187" t="s">
        <v>2860</v>
      </c>
      <c r="I16" s="195"/>
      <c r="J16" s="116"/>
      <c r="K16" s="116"/>
      <c r="L16" s="209"/>
      <c r="M16" s="116"/>
      <c r="N16" s="382"/>
    </row>
    <row r="17" spans="1:14" ht="40.5" customHeight="1">
      <c r="A17" s="2014"/>
      <c r="B17" s="1989"/>
      <c r="C17" s="2014"/>
      <c r="D17" s="2014"/>
      <c r="E17" s="1989"/>
      <c r="F17" s="2014"/>
      <c r="G17" s="116" t="s">
        <v>3124</v>
      </c>
      <c r="H17" s="187" t="s">
        <v>2860</v>
      </c>
      <c r="I17" s="195"/>
      <c r="J17" s="116"/>
      <c r="K17" s="116"/>
      <c r="L17" s="209"/>
      <c r="M17" s="116"/>
      <c r="N17" s="382"/>
    </row>
    <row r="18" spans="1:14" ht="53.25" customHeight="1">
      <c r="A18" s="2012">
        <v>2</v>
      </c>
      <c r="B18" s="1858" t="s">
        <v>180</v>
      </c>
      <c r="C18" s="2012"/>
      <c r="D18" s="2012" t="s">
        <v>2860</v>
      </c>
      <c r="E18" s="1858"/>
      <c r="F18" s="2012"/>
      <c r="G18" s="116" t="s">
        <v>185</v>
      </c>
      <c r="H18" s="187" t="s">
        <v>2860</v>
      </c>
      <c r="I18" s="195"/>
      <c r="J18" s="116" t="s">
        <v>4286</v>
      </c>
      <c r="K18" s="116"/>
      <c r="L18" s="209"/>
      <c r="M18" s="116"/>
      <c r="N18" s="116"/>
    </row>
    <row r="19" spans="1:14" ht="34.5" customHeight="1">
      <c r="A19" s="2013"/>
      <c r="B19" s="1988"/>
      <c r="C19" s="2013"/>
      <c r="D19" s="2013"/>
      <c r="E19" s="1988"/>
      <c r="F19" s="2013"/>
      <c r="G19" s="116" t="s">
        <v>3125</v>
      </c>
      <c r="H19" s="187"/>
      <c r="I19" s="195"/>
      <c r="J19" s="116"/>
      <c r="K19" s="116"/>
      <c r="L19" s="209"/>
      <c r="M19" s="116"/>
      <c r="N19" s="116"/>
    </row>
    <row r="20" spans="1:14" ht="45">
      <c r="A20" s="2014"/>
      <c r="B20" s="1989"/>
      <c r="C20" s="2014"/>
      <c r="D20" s="2014"/>
      <c r="E20" s="1989"/>
      <c r="F20" s="2014"/>
      <c r="G20" s="116"/>
      <c r="H20" s="187"/>
      <c r="I20" s="195"/>
      <c r="J20" s="116"/>
      <c r="K20" s="116" t="s">
        <v>3126</v>
      </c>
      <c r="L20" s="196">
        <v>1</v>
      </c>
      <c r="M20" s="116" t="s">
        <v>4338</v>
      </c>
      <c r="N20" s="116" t="s">
        <v>4324</v>
      </c>
    </row>
    <row r="21" spans="1:14" ht="30">
      <c r="A21" s="2019">
        <v>3</v>
      </c>
      <c r="B21" s="2020" t="s">
        <v>201</v>
      </c>
      <c r="C21" s="2019"/>
      <c r="D21" s="2019" t="s">
        <v>2860</v>
      </c>
      <c r="E21" s="2020"/>
      <c r="F21" s="2020"/>
      <c r="G21" s="115" t="s">
        <v>3127</v>
      </c>
      <c r="H21" s="343" t="s">
        <v>2860</v>
      </c>
      <c r="I21" s="143"/>
      <c r="J21" s="115" t="s">
        <v>4287</v>
      </c>
      <c r="K21" s="115"/>
      <c r="L21" s="372"/>
      <c r="M21" s="115"/>
      <c r="N21" s="115"/>
    </row>
    <row r="22" spans="1:14" ht="75">
      <c r="A22" s="2019"/>
      <c r="B22" s="2020"/>
      <c r="C22" s="2019"/>
      <c r="D22" s="2019"/>
      <c r="E22" s="2020"/>
      <c r="F22" s="2020"/>
      <c r="G22" s="115" t="s">
        <v>209</v>
      </c>
      <c r="H22" s="343" t="s">
        <v>2860</v>
      </c>
      <c r="I22" s="143"/>
      <c r="J22" s="115"/>
      <c r="K22" s="115" t="s">
        <v>210</v>
      </c>
      <c r="L22" s="372">
        <v>0.5</v>
      </c>
      <c r="M22" s="115" t="s">
        <v>4326</v>
      </c>
      <c r="N22" s="115" t="s">
        <v>4325</v>
      </c>
    </row>
    <row r="23" spans="1:14" ht="30">
      <c r="A23" s="2019"/>
      <c r="B23" s="2020"/>
      <c r="C23" s="2019"/>
      <c r="D23" s="2019"/>
      <c r="E23" s="2020"/>
      <c r="F23" s="2020"/>
      <c r="G23" s="115" t="s">
        <v>3128</v>
      </c>
      <c r="H23" s="343" t="s">
        <v>2860</v>
      </c>
      <c r="I23" s="143"/>
      <c r="J23" s="115"/>
      <c r="K23" s="115"/>
      <c r="L23" s="384"/>
      <c r="M23" s="115"/>
      <c r="N23" s="115"/>
    </row>
    <row r="24" spans="1:14">
      <c r="A24" s="199"/>
      <c r="B24" s="201"/>
      <c r="C24" s="199"/>
      <c r="D24" s="199"/>
      <c r="E24" s="201"/>
      <c r="F24" s="201"/>
      <c r="G24" s="201"/>
      <c r="H24" s="199"/>
      <c r="I24" s="199"/>
      <c r="J24" s="201"/>
      <c r="K24" s="201"/>
      <c r="L24" s="199"/>
      <c r="M24" s="201"/>
      <c r="N24" s="201"/>
    </row>
    <row r="25" spans="1:14">
      <c r="A25" s="199"/>
      <c r="B25" s="203"/>
      <c r="C25" s="199"/>
      <c r="D25" s="199"/>
      <c r="E25" s="201"/>
      <c r="F25" s="201"/>
      <c r="G25" s="201"/>
      <c r="H25" s="199"/>
      <c r="I25" s="199"/>
      <c r="J25" s="201"/>
      <c r="K25" s="201"/>
      <c r="L25" s="199"/>
      <c r="M25" s="201"/>
      <c r="N25" s="201"/>
    </row>
    <row r="26" spans="1:14" ht="23.25">
      <c r="B26" s="202">
        <f>COUNTA(B10:B21)</f>
        <v>3</v>
      </c>
      <c r="C26" s="73"/>
      <c r="D26" s="207"/>
      <c r="E26" s="73"/>
      <c r="F26" s="73"/>
      <c r="G26" s="73"/>
      <c r="H26" s="73"/>
      <c r="I26" s="73"/>
      <c r="J26" s="73"/>
      <c r="K26" s="76">
        <f>COUNTA(K10:K23)</f>
        <v>3</v>
      </c>
      <c r="L26" s="77">
        <f>AVERAGE(L10:L23)</f>
        <v>0.79999999999999993</v>
      </c>
    </row>
    <row r="27" spans="1:14" ht="38.25">
      <c r="B27" s="83" t="s">
        <v>2856</v>
      </c>
      <c r="C27" s="344"/>
      <c r="D27" s="383"/>
      <c r="E27" s="344"/>
      <c r="F27" s="344"/>
      <c r="G27" s="344"/>
      <c r="H27" s="344"/>
      <c r="I27" s="344"/>
      <c r="J27" s="344"/>
      <c r="K27" s="83" t="s">
        <v>2857</v>
      </c>
      <c r="L27" s="83" t="s">
        <v>2858</v>
      </c>
    </row>
    <row r="29" spans="1:14" hidden="1">
      <c r="A29" s="1748" t="s">
        <v>61</v>
      </c>
      <c r="B29" s="1748"/>
      <c r="C29" s="1831" t="s">
        <v>3129</v>
      </c>
      <c r="D29" s="1831"/>
      <c r="E29" s="1831"/>
      <c r="F29" s="1831"/>
    </row>
    <row r="30" spans="1:14" hidden="1"/>
    <row r="31" spans="1:14" hidden="1">
      <c r="C31" s="2011" t="s">
        <v>2810</v>
      </c>
      <c r="D31" s="2011"/>
      <c r="E31" s="2011"/>
      <c r="F31" s="2011"/>
      <c r="G31" s="1834" t="s">
        <v>2811</v>
      </c>
      <c r="H31" s="1834"/>
      <c r="I31" s="1834"/>
      <c r="J31" s="1834"/>
      <c r="K31" s="1828" t="s">
        <v>2812</v>
      </c>
      <c r="L31" s="1828"/>
      <c r="M31" s="1828"/>
      <c r="N31" s="1828"/>
    </row>
    <row r="32" spans="1:14" hidden="1">
      <c r="A32" s="1836" t="s">
        <v>2673</v>
      </c>
      <c r="B32" s="1838" t="s">
        <v>2813</v>
      </c>
      <c r="C32" s="1829" t="s">
        <v>2814</v>
      </c>
      <c r="D32" s="1829"/>
      <c r="E32" s="1838" t="s">
        <v>2815</v>
      </c>
      <c r="F32" s="1829" t="s">
        <v>2816</v>
      </c>
      <c r="G32" s="1839" t="s">
        <v>2817</v>
      </c>
      <c r="H32" s="1839" t="s">
        <v>2818</v>
      </c>
      <c r="I32" s="1839"/>
      <c r="J32" s="1839" t="s">
        <v>2819</v>
      </c>
      <c r="K32" s="63" t="s">
        <v>2820</v>
      </c>
      <c r="L32" s="1835" t="s">
        <v>2821</v>
      </c>
      <c r="M32" s="1835" t="s">
        <v>2822</v>
      </c>
      <c r="N32" s="1835" t="s">
        <v>2823</v>
      </c>
    </row>
    <row r="33" spans="1:14" hidden="1">
      <c r="A33" s="1837"/>
      <c r="B33" s="1838"/>
      <c r="C33" s="64" t="s">
        <v>2824</v>
      </c>
      <c r="D33" s="208" t="s">
        <v>2825</v>
      </c>
      <c r="E33" s="1838"/>
      <c r="F33" s="1830"/>
      <c r="G33" s="1840"/>
      <c r="H33" s="65" t="s">
        <v>2824</v>
      </c>
      <c r="I33" s="65" t="s">
        <v>2825</v>
      </c>
      <c r="J33" s="1840"/>
      <c r="K33" s="63" t="s">
        <v>2826</v>
      </c>
      <c r="L33" s="1835"/>
      <c r="M33" s="1835"/>
      <c r="N33" s="1835"/>
    </row>
    <row r="34" spans="1:14" hidden="1">
      <c r="A34" s="19">
        <v>1</v>
      </c>
      <c r="B34" s="113"/>
      <c r="C34" s="25"/>
      <c r="D34" s="193"/>
      <c r="E34" s="25"/>
      <c r="F34" s="25"/>
      <c r="G34" s="72"/>
      <c r="H34" s="25"/>
      <c r="I34" s="25"/>
      <c r="J34" s="113"/>
      <c r="K34" s="113"/>
      <c r="L34" s="157"/>
      <c r="M34" s="113"/>
      <c r="N34" s="113"/>
    </row>
    <row r="35" spans="1:14" hidden="1">
      <c r="A35" s="25">
        <v>2</v>
      </c>
      <c r="B35" s="113"/>
      <c r="C35" s="25"/>
      <c r="D35" s="193"/>
      <c r="E35" s="25"/>
      <c r="F35" s="113"/>
      <c r="G35" s="72"/>
      <c r="H35" s="25"/>
      <c r="I35" s="343"/>
      <c r="J35" s="113"/>
      <c r="K35" s="113"/>
      <c r="L35" s="157"/>
      <c r="M35" s="113"/>
      <c r="N35" s="113"/>
    </row>
    <row r="36" spans="1:14" hidden="1"/>
    <row r="37" spans="1:14" hidden="1">
      <c r="A37" s="1748" t="s">
        <v>61</v>
      </c>
      <c r="B37" s="1748"/>
      <c r="C37" s="1831" t="s">
        <v>3130</v>
      </c>
      <c r="D37" s="1831"/>
      <c r="E37" s="1831"/>
      <c r="F37" s="1831"/>
    </row>
    <row r="38" spans="1:14" hidden="1"/>
    <row r="39" spans="1:14" hidden="1">
      <c r="C39" s="2011" t="s">
        <v>2810</v>
      </c>
      <c r="D39" s="2011"/>
      <c r="E39" s="2011"/>
      <c r="F39" s="2011"/>
      <c r="G39" s="1834" t="s">
        <v>2811</v>
      </c>
      <c r="H39" s="1834"/>
      <c r="I39" s="1834"/>
      <c r="J39" s="1834"/>
      <c r="K39" s="1828" t="s">
        <v>2812</v>
      </c>
      <c r="L39" s="1828"/>
      <c r="M39" s="1828"/>
      <c r="N39" s="1828"/>
    </row>
    <row r="40" spans="1:14" ht="37.5" hidden="1" customHeight="1">
      <c r="A40" s="1836" t="s">
        <v>2673</v>
      </c>
      <c r="B40" s="1838" t="s">
        <v>2813</v>
      </c>
      <c r="C40" s="1829" t="s">
        <v>2814</v>
      </c>
      <c r="D40" s="1829"/>
      <c r="E40" s="1838" t="s">
        <v>2815</v>
      </c>
      <c r="F40" s="1829" t="s">
        <v>2816</v>
      </c>
      <c r="G40" s="1839" t="s">
        <v>2817</v>
      </c>
      <c r="H40" s="1839" t="s">
        <v>2818</v>
      </c>
      <c r="I40" s="1839"/>
      <c r="J40" s="1839" t="s">
        <v>2819</v>
      </c>
      <c r="K40" s="63" t="s">
        <v>2820</v>
      </c>
      <c r="L40" s="1835" t="s">
        <v>2821</v>
      </c>
      <c r="M40" s="1835" t="s">
        <v>2822</v>
      </c>
      <c r="N40" s="1835" t="s">
        <v>2823</v>
      </c>
    </row>
    <row r="41" spans="1:14" hidden="1">
      <c r="A41" s="1837"/>
      <c r="B41" s="1838"/>
      <c r="C41" s="64" t="s">
        <v>2824</v>
      </c>
      <c r="D41" s="208" t="s">
        <v>2825</v>
      </c>
      <c r="E41" s="1838"/>
      <c r="F41" s="1830"/>
      <c r="G41" s="1840"/>
      <c r="H41" s="65" t="s">
        <v>2824</v>
      </c>
      <c r="I41" s="65" t="s">
        <v>2825</v>
      </c>
      <c r="J41" s="1840"/>
      <c r="K41" s="63" t="s">
        <v>2826</v>
      </c>
      <c r="L41" s="1835"/>
      <c r="M41" s="1835"/>
      <c r="N41" s="1835"/>
    </row>
    <row r="42" spans="1:14" hidden="1">
      <c r="A42" s="1844">
        <v>1</v>
      </c>
      <c r="B42" s="1844"/>
      <c r="C42" s="1844"/>
      <c r="D42" s="2008"/>
      <c r="E42" s="1844"/>
      <c r="F42" s="1844"/>
      <c r="G42" s="112"/>
      <c r="H42" s="25"/>
      <c r="I42" s="25"/>
      <c r="J42" s="58"/>
      <c r="K42" s="113"/>
      <c r="L42" s="157"/>
      <c r="M42" s="113"/>
      <c r="N42" s="113"/>
    </row>
    <row r="43" spans="1:14" hidden="1">
      <c r="A43" s="1845"/>
      <c r="B43" s="1845"/>
      <c r="C43" s="1845"/>
      <c r="D43" s="2009"/>
      <c r="E43" s="1845"/>
      <c r="F43" s="1845"/>
      <c r="G43" s="85"/>
      <c r="H43" s="25"/>
      <c r="I43" s="25"/>
      <c r="J43" s="58"/>
      <c r="K43" s="113"/>
      <c r="L43" s="157"/>
      <c r="M43" s="113"/>
      <c r="N43" s="113"/>
    </row>
    <row r="44" spans="1:14" hidden="1">
      <c r="A44" s="1846"/>
      <c r="B44" s="1846"/>
      <c r="C44" s="1846"/>
      <c r="D44" s="2010"/>
      <c r="E44" s="1846"/>
      <c r="F44" s="1846"/>
      <c r="G44" s="85"/>
      <c r="H44" s="25"/>
      <c r="I44" s="25"/>
      <c r="J44" s="58"/>
      <c r="K44" s="113"/>
      <c r="L44" s="157"/>
      <c r="M44" s="113"/>
      <c r="N44" s="113"/>
    </row>
    <row r="45" spans="1:14" hidden="1"/>
    <row r="46" spans="1:14" hidden="1">
      <c r="A46" s="1748" t="s">
        <v>61</v>
      </c>
      <c r="B46" s="1748"/>
      <c r="C46" s="1831" t="s">
        <v>3131</v>
      </c>
      <c r="D46" s="1831"/>
      <c r="E46" s="1831"/>
      <c r="F46" s="1831"/>
    </row>
    <row r="47" spans="1:14" hidden="1"/>
    <row r="48" spans="1:14" hidden="1">
      <c r="C48" s="2011" t="s">
        <v>2810</v>
      </c>
      <c r="D48" s="2011"/>
      <c r="E48" s="2011"/>
      <c r="F48" s="2011"/>
      <c r="G48" s="1834" t="s">
        <v>2811</v>
      </c>
      <c r="H48" s="1834"/>
      <c r="I48" s="1834"/>
      <c r="J48" s="1834"/>
      <c r="K48" s="1828" t="s">
        <v>2812</v>
      </c>
      <c r="L48" s="1828"/>
      <c r="M48" s="1828"/>
      <c r="N48" s="1828"/>
    </row>
    <row r="49" spans="1:14" ht="37.5" hidden="1" customHeight="1">
      <c r="A49" s="1836" t="s">
        <v>2673</v>
      </c>
      <c r="B49" s="1838" t="s">
        <v>2813</v>
      </c>
      <c r="C49" s="1829" t="s">
        <v>2814</v>
      </c>
      <c r="D49" s="1829"/>
      <c r="E49" s="1838" t="s">
        <v>2815</v>
      </c>
      <c r="F49" s="1829" t="s">
        <v>2816</v>
      </c>
      <c r="G49" s="1839" t="s">
        <v>2817</v>
      </c>
      <c r="H49" s="1839" t="s">
        <v>2818</v>
      </c>
      <c r="I49" s="1839"/>
      <c r="J49" s="1839" t="s">
        <v>2819</v>
      </c>
      <c r="K49" s="63" t="s">
        <v>2820</v>
      </c>
      <c r="L49" s="1835" t="s">
        <v>2821</v>
      </c>
      <c r="M49" s="1835" t="s">
        <v>2822</v>
      </c>
      <c r="N49" s="1835" t="s">
        <v>2823</v>
      </c>
    </row>
    <row r="50" spans="1:14" hidden="1">
      <c r="A50" s="1837"/>
      <c r="B50" s="1838"/>
      <c r="C50" s="64" t="s">
        <v>2824</v>
      </c>
      <c r="D50" s="208" t="s">
        <v>2825</v>
      </c>
      <c r="E50" s="1838"/>
      <c r="F50" s="1830"/>
      <c r="G50" s="1840"/>
      <c r="H50" s="65" t="s">
        <v>2824</v>
      </c>
      <c r="I50" s="65" t="s">
        <v>2825</v>
      </c>
      <c r="J50" s="1840"/>
      <c r="K50" s="63" t="s">
        <v>2826</v>
      </c>
      <c r="L50" s="1835"/>
      <c r="M50" s="1835"/>
      <c r="N50" s="1835"/>
    </row>
    <row r="51" spans="1:14" hidden="1">
      <c r="A51" s="1844">
        <v>1</v>
      </c>
      <c r="B51" s="1844"/>
      <c r="C51" s="1844"/>
      <c r="D51" s="2008"/>
      <c r="E51" s="1844"/>
      <c r="F51" s="1844"/>
      <c r="G51" s="112"/>
      <c r="H51" s="25"/>
      <c r="I51" s="25"/>
      <c r="J51" s="58"/>
      <c r="K51" s="113"/>
      <c r="L51" s="157"/>
      <c r="M51" s="113"/>
      <c r="N51" s="113"/>
    </row>
    <row r="52" spans="1:14" hidden="1">
      <c r="A52" s="1845"/>
      <c r="B52" s="1845"/>
      <c r="C52" s="1845"/>
      <c r="D52" s="2009"/>
      <c r="E52" s="1845"/>
      <c r="F52" s="1845"/>
      <c r="G52" s="85"/>
      <c r="H52" s="25"/>
      <c r="I52" s="25"/>
      <c r="J52" s="58"/>
      <c r="K52" s="113"/>
      <c r="L52" s="157"/>
      <c r="M52" s="113"/>
      <c r="N52" s="113"/>
    </row>
    <row r="53" spans="1:14" hidden="1">
      <c r="A53" s="1846"/>
      <c r="B53" s="1846"/>
      <c r="C53" s="1846"/>
      <c r="D53" s="2010"/>
      <c r="E53" s="1846"/>
      <c r="F53" s="1846"/>
      <c r="G53" s="85"/>
      <c r="H53" s="25"/>
      <c r="I53" s="25"/>
      <c r="J53" s="58"/>
      <c r="K53" s="113"/>
      <c r="L53" s="157"/>
      <c r="M53" s="113"/>
      <c r="N53" s="113"/>
    </row>
    <row r="54" spans="1:14" hidden="1"/>
    <row r="55" spans="1:14" hidden="1">
      <c r="A55" s="1748" t="s">
        <v>61</v>
      </c>
      <c r="B55" s="1748"/>
      <c r="C55" s="1831" t="s">
        <v>3132</v>
      </c>
      <c r="D55" s="1831"/>
      <c r="E55" s="1831"/>
      <c r="F55" s="1831"/>
    </row>
    <row r="56" spans="1:14" hidden="1"/>
    <row r="57" spans="1:14" hidden="1">
      <c r="C57" s="2011" t="s">
        <v>2810</v>
      </c>
      <c r="D57" s="2011"/>
      <c r="E57" s="2011"/>
      <c r="F57" s="2011"/>
      <c r="G57" s="1834" t="s">
        <v>2811</v>
      </c>
      <c r="H57" s="1834"/>
      <c r="I57" s="1834"/>
      <c r="J57" s="1834"/>
      <c r="K57" s="1828" t="s">
        <v>2812</v>
      </c>
      <c r="L57" s="1828"/>
      <c r="M57" s="1828"/>
      <c r="N57" s="1828"/>
    </row>
    <row r="58" spans="1:14" ht="37.5" hidden="1" customHeight="1">
      <c r="A58" s="1836" t="s">
        <v>2673</v>
      </c>
      <c r="B58" s="1838" t="s">
        <v>2813</v>
      </c>
      <c r="C58" s="1829" t="s">
        <v>2814</v>
      </c>
      <c r="D58" s="1829"/>
      <c r="E58" s="1838" t="s">
        <v>2815</v>
      </c>
      <c r="F58" s="1829" t="s">
        <v>2816</v>
      </c>
      <c r="G58" s="1839" t="s">
        <v>2817</v>
      </c>
      <c r="H58" s="1839" t="s">
        <v>2818</v>
      </c>
      <c r="I58" s="1839"/>
      <c r="J58" s="1839" t="s">
        <v>2819</v>
      </c>
      <c r="K58" s="63" t="s">
        <v>2820</v>
      </c>
      <c r="L58" s="1835" t="s">
        <v>2821</v>
      </c>
      <c r="M58" s="1835" t="s">
        <v>2822</v>
      </c>
      <c r="N58" s="1835" t="s">
        <v>2823</v>
      </c>
    </row>
    <row r="59" spans="1:14" hidden="1">
      <c r="A59" s="1837"/>
      <c r="B59" s="1838"/>
      <c r="C59" s="64" t="s">
        <v>2824</v>
      </c>
      <c r="D59" s="208" t="s">
        <v>2825</v>
      </c>
      <c r="E59" s="1838"/>
      <c r="F59" s="1830"/>
      <c r="G59" s="1840"/>
      <c r="H59" s="65" t="s">
        <v>2824</v>
      </c>
      <c r="I59" s="65" t="s">
        <v>2825</v>
      </c>
      <c r="J59" s="1840"/>
      <c r="K59" s="63" t="s">
        <v>2826</v>
      </c>
      <c r="L59" s="1835"/>
      <c r="M59" s="1835"/>
      <c r="N59" s="1835"/>
    </row>
    <row r="60" spans="1:14" hidden="1">
      <c r="A60" s="1844">
        <v>1</v>
      </c>
      <c r="B60" s="1844"/>
      <c r="C60" s="1844"/>
      <c r="D60" s="2008"/>
      <c r="E60" s="1844"/>
      <c r="F60" s="1844"/>
      <c r="G60" s="112"/>
      <c r="H60" s="25"/>
      <c r="I60" s="25"/>
      <c r="J60" s="58"/>
      <c r="K60" s="113"/>
      <c r="L60" s="157"/>
      <c r="M60" s="113"/>
      <c r="N60" s="113"/>
    </row>
    <row r="61" spans="1:14" hidden="1">
      <c r="A61" s="1845"/>
      <c r="B61" s="1845"/>
      <c r="C61" s="1845"/>
      <c r="D61" s="2009"/>
      <c r="E61" s="1845"/>
      <c r="F61" s="1845"/>
      <c r="G61" s="85"/>
      <c r="H61" s="25"/>
      <c r="I61" s="25"/>
      <c r="J61" s="58"/>
      <c r="K61" s="113"/>
      <c r="L61" s="157"/>
      <c r="M61" s="113"/>
      <c r="N61" s="113"/>
    </row>
    <row r="62" spans="1:14" hidden="1">
      <c r="A62" s="1846"/>
      <c r="B62" s="1846"/>
      <c r="C62" s="1846"/>
      <c r="D62" s="2010"/>
      <c r="E62" s="1846"/>
      <c r="F62" s="1846"/>
      <c r="G62" s="85"/>
      <c r="H62" s="25"/>
      <c r="I62" s="25"/>
      <c r="J62" s="58"/>
      <c r="K62" s="113"/>
      <c r="L62" s="157"/>
      <c r="M62" s="113"/>
      <c r="N62" s="113"/>
    </row>
    <row r="63" spans="1:14" hidden="1"/>
    <row r="64" spans="1:14" hidden="1"/>
  </sheetData>
  <mergeCells count="122">
    <mergeCell ref="A1:N1"/>
    <mergeCell ref="A2:N2"/>
    <mergeCell ref="A5:B5"/>
    <mergeCell ref="C5:F5"/>
    <mergeCell ref="C7:F7"/>
    <mergeCell ref="G7:J7"/>
    <mergeCell ref="K7:N7"/>
    <mergeCell ref="L10:L14"/>
    <mergeCell ref="M10:M14"/>
    <mergeCell ref="N10:N14"/>
    <mergeCell ref="N8:N9"/>
    <mergeCell ref="H8:I8"/>
    <mergeCell ref="J8:J9"/>
    <mergeCell ref="L8:L9"/>
    <mergeCell ref="M8:M9"/>
    <mergeCell ref="A10:A17"/>
    <mergeCell ref="B10:B17"/>
    <mergeCell ref="C10:C17"/>
    <mergeCell ref="D10:D17"/>
    <mergeCell ref="E10:E17"/>
    <mergeCell ref="A8:A9"/>
    <mergeCell ref="B8:B9"/>
    <mergeCell ref="C8:D8"/>
    <mergeCell ref="E8:E9"/>
    <mergeCell ref="F8:F9"/>
    <mergeCell ref="G8:G9"/>
    <mergeCell ref="A21:A23"/>
    <mergeCell ref="B21:B23"/>
    <mergeCell ref="C21:C23"/>
    <mergeCell ref="D21:D23"/>
    <mergeCell ref="E21:E23"/>
    <mergeCell ref="F21:F23"/>
    <mergeCell ref="F10:F17"/>
    <mergeCell ref="K10:K14"/>
    <mergeCell ref="G32:G33"/>
    <mergeCell ref="H32:I32"/>
    <mergeCell ref="J32:J33"/>
    <mergeCell ref="A18:A20"/>
    <mergeCell ref="B18:B20"/>
    <mergeCell ref="C18:C20"/>
    <mergeCell ref="D18:D20"/>
    <mergeCell ref="E18:E20"/>
    <mergeCell ref="F18:F20"/>
    <mergeCell ref="L32:L33"/>
    <mergeCell ref="M32:M33"/>
    <mergeCell ref="N32:N33"/>
    <mergeCell ref="A29:B29"/>
    <mergeCell ref="C29:F29"/>
    <mergeCell ref="C31:F31"/>
    <mergeCell ref="G31:J31"/>
    <mergeCell ref="K31:N31"/>
    <mergeCell ref="A32:A33"/>
    <mergeCell ref="B32:B33"/>
    <mergeCell ref="C32:D32"/>
    <mergeCell ref="E32:E33"/>
    <mergeCell ref="F32:F33"/>
    <mergeCell ref="L40:L41"/>
    <mergeCell ref="M40:M41"/>
    <mergeCell ref="N40:N41"/>
    <mergeCell ref="A37:B37"/>
    <mergeCell ref="C37:F37"/>
    <mergeCell ref="C39:F39"/>
    <mergeCell ref="G39:J39"/>
    <mergeCell ref="K39:N39"/>
    <mergeCell ref="A40:A41"/>
    <mergeCell ref="B40:B41"/>
    <mergeCell ref="C40:D40"/>
    <mergeCell ref="E40:E41"/>
    <mergeCell ref="F40:F41"/>
    <mergeCell ref="A42:A44"/>
    <mergeCell ref="B42:B44"/>
    <mergeCell ref="C42:C44"/>
    <mergeCell ref="D42:D44"/>
    <mergeCell ref="E42:E44"/>
    <mergeCell ref="F42:F44"/>
    <mergeCell ref="G40:G41"/>
    <mergeCell ref="H40:I40"/>
    <mergeCell ref="J40:J41"/>
    <mergeCell ref="L49:L50"/>
    <mergeCell ref="M49:M50"/>
    <mergeCell ref="N49:N50"/>
    <mergeCell ref="A46:B46"/>
    <mergeCell ref="C46:F46"/>
    <mergeCell ref="C48:F48"/>
    <mergeCell ref="G48:J48"/>
    <mergeCell ref="K48:N48"/>
    <mergeCell ref="A49:A50"/>
    <mergeCell ref="B49:B50"/>
    <mergeCell ref="C49:D49"/>
    <mergeCell ref="E49:E50"/>
    <mergeCell ref="F49:F50"/>
    <mergeCell ref="A51:A53"/>
    <mergeCell ref="B51:B53"/>
    <mergeCell ref="C51:C53"/>
    <mergeCell ref="D51:D53"/>
    <mergeCell ref="E51:E53"/>
    <mergeCell ref="F51:F53"/>
    <mergeCell ref="G49:G50"/>
    <mergeCell ref="H49:I49"/>
    <mergeCell ref="J49:J50"/>
    <mergeCell ref="L58:L59"/>
    <mergeCell ref="M58:M59"/>
    <mergeCell ref="N58:N59"/>
    <mergeCell ref="A55:B55"/>
    <mergeCell ref="C55:F55"/>
    <mergeCell ref="C57:F57"/>
    <mergeCell ref="G57:J57"/>
    <mergeCell ref="K57:N57"/>
    <mergeCell ref="A58:A59"/>
    <mergeCell ref="B58:B59"/>
    <mergeCell ref="C58:D58"/>
    <mergeCell ref="E58:E59"/>
    <mergeCell ref="F58:F59"/>
    <mergeCell ref="A60:A62"/>
    <mergeCell ref="B60:B62"/>
    <mergeCell ref="C60:C62"/>
    <mergeCell ref="D60:D62"/>
    <mergeCell ref="E60:E62"/>
    <mergeCell ref="F60:F62"/>
    <mergeCell ref="G58:G59"/>
    <mergeCell ref="H58:I58"/>
    <mergeCell ref="J58:J59"/>
  </mergeCells>
  <hyperlinks>
    <hyperlink ref="N10:N14" r:id="rId1" display="https://inscripciones.uis.edu.co/pregrado-bucaramanga/" xr:uid="{E0536F72-2416-44FB-99CB-E9EF9D45D368}"/>
  </hyperlinks>
  <pageMargins left="0.7" right="0.7" top="0.75" bottom="0.75" header="0.3" footer="0.3"/>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E27"/>
  <sheetViews>
    <sheetView showGridLines="0" topLeftCell="A17" zoomScaleNormal="100" workbookViewId="0"/>
  </sheetViews>
  <sheetFormatPr baseColWidth="10" defaultColWidth="11.42578125" defaultRowHeight="15"/>
  <cols>
    <col min="1" max="1" width="3.28515625" style="5" customWidth="1"/>
    <col min="2" max="4" width="39.140625" style="5" customWidth="1"/>
    <col min="5" max="5" width="1.28515625" style="5" customWidth="1"/>
    <col min="6" max="16384" width="11.42578125" style="5"/>
  </cols>
  <sheetData>
    <row r="1" spans="1:5" ht="48.75" customHeight="1">
      <c r="A1" s="1"/>
      <c r="B1" s="1228" t="str">
        <f>Contenido!$B$1</f>
        <v xml:space="preserve">INFORME DE SEGUIMIENTO 
ADMINISTRACIÓN DE RIESGOS </v>
      </c>
      <c r="C1" s="1228"/>
      <c r="D1" s="1229"/>
      <c r="E1" s="1"/>
    </row>
    <row r="2" spans="1:5" ht="20.25">
      <c r="A2" s="1"/>
      <c r="B2" s="1237" t="str">
        <f>Contenido!$B$2</f>
        <v>2023 -  2024</v>
      </c>
      <c r="C2" s="1237"/>
      <c r="D2" s="1238"/>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1"/>
      <c r="B11" s="1"/>
      <c r="C11" s="1"/>
      <c r="D11" s="1"/>
      <c r="E11" s="1"/>
    </row>
    <row r="12" spans="1:5" ht="15.75">
      <c r="A12" s="1"/>
      <c r="B12" s="1239" t="s">
        <v>38</v>
      </c>
      <c r="C12" s="1239"/>
      <c r="D12" s="1240"/>
      <c r="E12" s="1"/>
    </row>
    <row r="13" spans="1:5" ht="41.25" customHeight="1">
      <c r="A13" s="1"/>
      <c r="B13" s="1234" t="s">
        <v>39</v>
      </c>
      <c r="C13" s="1234"/>
      <c r="D13" s="1234"/>
      <c r="E13" s="1"/>
    </row>
    <row r="14" spans="1:5">
      <c r="A14" s="1"/>
      <c r="B14" s="1"/>
      <c r="C14" s="1"/>
      <c r="D14" s="1"/>
      <c r="E14" s="1"/>
    </row>
    <row r="15" spans="1:5" ht="15.75">
      <c r="A15" s="1"/>
      <c r="B15" s="1239" t="s">
        <v>40</v>
      </c>
      <c r="C15" s="1239"/>
      <c r="D15" s="1240"/>
      <c r="E15" s="1"/>
    </row>
    <row r="16" spans="1:5" ht="194.25" customHeight="1">
      <c r="A16" s="1"/>
      <c r="B16" s="1241"/>
      <c r="C16" s="1241"/>
      <c r="D16" s="1241"/>
      <c r="E16" s="1"/>
    </row>
    <row r="17" spans="1:5" ht="85.5" customHeight="1">
      <c r="A17" s="1"/>
      <c r="B17" s="1234" t="s">
        <v>4444</v>
      </c>
      <c r="C17" s="1234"/>
      <c r="D17" s="1234"/>
      <c r="E17" s="1"/>
    </row>
    <row r="18" spans="1:5" ht="85.5" customHeight="1">
      <c r="A18" s="1"/>
      <c r="B18" s="1234"/>
      <c r="C18" s="1234"/>
      <c r="D18" s="1234"/>
      <c r="E18" s="1"/>
    </row>
    <row r="19" spans="1:5" ht="32.25" customHeight="1">
      <c r="A19" s="1"/>
      <c r="B19" s="1242" t="s">
        <v>41</v>
      </c>
      <c r="C19" s="1242"/>
      <c r="D19" s="1242"/>
      <c r="E19" s="1"/>
    </row>
    <row r="20" spans="1:5" ht="58.5" customHeight="1">
      <c r="A20" s="1"/>
      <c r="B20" s="1235" t="s">
        <v>42</v>
      </c>
      <c r="C20" s="1235"/>
      <c r="D20" s="105" t="s">
        <v>43</v>
      </c>
      <c r="E20" s="1"/>
    </row>
    <row r="21" spans="1:5" ht="24.75" customHeight="1">
      <c r="A21" s="1"/>
      <c r="B21" s="106">
        <v>1</v>
      </c>
      <c r="C21" s="104" t="s">
        <v>44</v>
      </c>
      <c r="D21" s="1236" t="s">
        <v>45</v>
      </c>
      <c r="E21" s="1"/>
    </row>
    <row r="22" spans="1:5" ht="24.75" customHeight="1">
      <c r="A22" s="1"/>
      <c r="B22" s="106">
        <v>2</v>
      </c>
      <c r="C22" s="104" t="s">
        <v>46</v>
      </c>
      <c r="D22" s="1236"/>
      <c r="E22" s="1"/>
    </row>
    <row r="23" spans="1:5" ht="47.25">
      <c r="A23" s="1"/>
      <c r="B23" s="107">
        <v>3</v>
      </c>
      <c r="C23" s="104" t="s">
        <v>47</v>
      </c>
      <c r="D23" s="108" t="s">
        <v>48</v>
      </c>
      <c r="E23" s="1"/>
    </row>
    <row r="24" spans="1:5" ht="47.25">
      <c r="A24" s="1"/>
      <c r="B24" s="109">
        <v>4</v>
      </c>
      <c r="C24" s="104" t="s">
        <v>49</v>
      </c>
      <c r="D24" s="108" t="s">
        <v>50</v>
      </c>
      <c r="E24" s="1"/>
    </row>
    <row r="25" spans="1:5" ht="31.5">
      <c r="A25" s="1"/>
      <c r="B25" s="110">
        <v>5</v>
      </c>
      <c r="C25" s="104" t="s">
        <v>51</v>
      </c>
      <c r="D25" s="108" t="s">
        <v>52</v>
      </c>
      <c r="E25" s="1"/>
    </row>
    <row r="26" spans="1:5">
      <c r="A26" s="1"/>
      <c r="B26" s="1" t="s">
        <v>53</v>
      </c>
      <c r="C26" s="1"/>
      <c r="D26" s="1"/>
      <c r="E26" s="1"/>
    </row>
    <row r="27" spans="1:5">
      <c r="A27" s="1"/>
      <c r="B27" s="1"/>
      <c r="C27" s="1"/>
      <c r="D27" s="1"/>
      <c r="E27" s="1"/>
    </row>
  </sheetData>
  <mergeCells count="10">
    <mergeCell ref="B17:D18"/>
    <mergeCell ref="B20:C20"/>
    <mergeCell ref="D21:D22"/>
    <mergeCell ref="B1:D1"/>
    <mergeCell ref="B2:D2"/>
    <mergeCell ref="B12:D12"/>
    <mergeCell ref="B15:D15"/>
    <mergeCell ref="B13:D13"/>
    <mergeCell ref="B16:D16"/>
    <mergeCell ref="B19:D19"/>
  </mergeCells>
  <pageMargins left="0.7" right="0.7" top="0.75" bottom="0.75" header="0.3" footer="0.3"/>
  <pageSetup scale="74" fitToHeight="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A1:CF19"/>
  <sheetViews>
    <sheetView showGridLines="0" topLeftCell="A13" zoomScaleNormal="100" workbookViewId="0">
      <selection activeCell="F14" sqref="F14"/>
    </sheetView>
  </sheetViews>
  <sheetFormatPr baseColWidth="10" defaultColWidth="11.42578125" defaultRowHeight="15"/>
  <cols>
    <col min="1" max="1" width="6.140625" style="1" customWidth="1"/>
    <col min="2" max="2" width="23" style="1" customWidth="1"/>
    <col min="3" max="3" width="10.140625" style="1" customWidth="1"/>
    <col min="4" max="4" width="10" style="1" customWidth="1"/>
    <col min="5" max="5" width="27.5703125" style="1" customWidth="1"/>
    <col min="6" max="6" width="28.28515625" style="1" customWidth="1"/>
    <col min="7" max="7" width="52.85546875" style="1" customWidth="1"/>
    <col min="8" max="9" width="9.5703125" style="1" customWidth="1"/>
    <col min="10" max="10" width="30.28515625" style="1" customWidth="1"/>
    <col min="11" max="11" width="47.5703125" style="1" customWidth="1"/>
    <col min="12" max="12" width="20.7109375" style="1" customWidth="1"/>
    <col min="13" max="13" width="40" style="9" customWidth="1"/>
    <col min="14" max="14" width="40" style="1" customWidth="1"/>
    <col min="15" max="16384" width="11.42578125" style="1"/>
  </cols>
  <sheetData>
    <row r="1" spans="1:8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84" s="153" customFormat="1" ht="20.25">
      <c r="A2" s="1226" t="str">
        <f>Contenido!$B$2</f>
        <v>2023 -  2024</v>
      </c>
      <c r="B2" s="1226"/>
      <c r="C2" s="1226"/>
      <c r="D2" s="1226"/>
      <c r="E2" s="1226"/>
      <c r="F2" s="1226"/>
      <c r="G2" s="1226"/>
      <c r="H2" s="1226"/>
      <c r="I2" s="1226"/>
      <c r="J2" s="1226"/>
      <c r="K2" s="1226"/>
      <c r="L2" s="1226"/>
      <c r="M2" s="1226"/>
      <c r="N2" s="1226"/>
    </row>
    <row r="5" spans="1:84" ht="29.25" customHeight="1">
      <c r="A5" s="1748" t="s">
        <v>61</v>
      </c>
      <c r="B5" s="1748"/>
      <c r="C5" s="1831" t="s">
        <v>3133</v>
      </c>
      <c r="D5" s="1831"/>
      <c r="E5" s="1831"/>
      <c r="F5" s="1831"/>
    </row>
    <row r="6" spans="1:84" ht="21.75" customHeight="1"/>
    <row r="7" spans="1:84" ht="21.75" customHeight="1"/>
    <row r="8" spans="1:84" ht="16.5" customHeight="1">
      <c r="A8" s="199"/>
      <c r="B8" s="199"/>
      <c r="C8" s="2046" t="s">
        <v>2810</v>
      </c>
      <c r="D8" s="2046"/>
      <c r="E8" s="2046"/>
      <c r="F8" s="2046"/>
      <c r="G8" s="2047" t="s">
        <v>2811</v>
      </c>
      <c r="H8" s="2047"/>
      <c r="I8" s="2047"/>
      <c r="J8" s="2048"/>
      <c r="K8" s="2044" t="s">
        <v>2812</v>
      </c>
      <c r="L8" s="2044"/>
      <c r="M8" s="2044"/>
      <c r="N8" s="2045"/>
    </row>
    <row r="9" spans="1:84" ht="46.5" customHeight="1">
      <c r="A9" s="2041" t="s">
        <v>2673</v>
      </c>
      <c r="B9" s="2041" t="s">
        <v>2813</v>
      </c>
      <c r="C9" s="2039" t="s">
        <v>2814</v>
      </c>
      <c r="D9" s="2040"/>
      <c r="E9" s="2015" t="s">
        <v>2815</v>
      </c>
      <c r="F9" s="2015" t="s">
        <v>2816</v>
      </c>
      <c r="G9" s="2017" t="s">
        <v>2817</v>
      </c>
      <c r="H9" s="2035" t="s">
        <v>2818</v>
      </c>
      <c r="I9" s="2036"/>
      <c r="J9" s="2017" t="s">
        <v>2819</v>
      </c>
      <c r="K9" s="213" t="s">
        <v>2820</v>
      </c>
      <c r="L9" s="2033" t="s">
        <v>2821</v>
      </c>
      <c r="M9" s="2033" t="s">
        <v>2822</v>
      </c>
      <c r="N9" s="2033" t="s">
        <v>2823</v>
      </c>
    </row>
    <row r="10" spans="1:84" ht="59.25" customHeight="1">
      <c r="A10" s="2042"/>
      <c r="B10" s="2042"/>
      <c r="C10" s="214" t="s">
        <v>2824</v>
      </c>
      <c r="D10" s="214" t="s">
        <v>2825</v>
      </c>
      <c r="E10" s="2016"/>
      <c r="F10" s="2016"/>
      <c r="G10" s="2018"/>
      <c r="H10" s="215" t="s">
        <v>2824</v>
      </c>
      <c r="I10" s="215" t="s">
        <v>2825</v>
      </c>
      <c r="J10" s="2018"/>
      <c r="K10" s="213" t="s">
        <v>2826</v>
      </c>
      <c r="L10" s="2034"/>
      <c r="M10" s="2034"/>
      <c r="N10" s="2034"/>
    </row>
    <row r="11" spans="1:84" ht="124.5" customHeight="1">
      <c r="A11" s="343">
        <v>1</v>
      </c>
      <c r="B11" s="66" t="s">
        <v>690</v>
      </c>
      <c r="C11" s="343"/>
      <c r="D11" s="343" t="s">
        <v>2860</v>
      </c>
      <c r="E11" s="66"/>
      <c r="F11" s="28"/>
      <c r="G11" s="339" t="s">
        <v>698</v>
      </c>
      <c r="H11" s="343" t="s">
        <v>2860</v>
      </c>
      <c r="I11" s="343"/>
      <c r="J11" s="343"/>
      <c r="K11" s="28"/>
      <c r="L11" s="372"/>
      <c r="M11" s="28"/>
      <c r="N11" s="28"/>
    </row>
    <row r="12" spans="1:84" ht="94.5" customHeight="1">
      <c r="A12" s="343">
        <v>2</v>
      </c>
      <c r="B12" s="66" t="s">
        <v>702</v>
      </c>
      <c r="C12" s="343"/>
      <c r="D12" s="343" t="s">
        <v>2860</v>
      </c>
      <c r="E12" s="66"/>
      <c r="F12" s="343"/>
      <c r="G12" s="339" t="s">
        <v>710</v>
      </c>
      <c r="H12" s="343" t="s">
        <v>2860</v>
      </c>
      <c r="I12" s="343"/>
      <c r="J12" s="343"/>
      <c r="K12" s="72" t="s">
        <v>712</v>
      </c>
      <c r="L12" s="372">
        <v>1</v>
      </c>
      <c r="M12" s="28" t="s">
        <v>4339</v>
      </c>
      <c r="N12" s="28" t="s">
        <v>3135</v>
      </c>
    </row>
    <row r="13" spans="1:84" ht="111" customHeight="1">
      <c r="A13" s="343">
        <v>3</v>
      </c>
      <c r="B13" s="265" t="s">
        <v>720</v>
      </c>
      <c r="C13" s="143"/>
      <c r="D13" s="143" t="s">
        <v>2860</v>
      </c>
      <c r="E13" s="70"/>
      <c r="F13" s="143"/>
      <c r="G13" s="385" t="s">
        <v>727</v>
      </c>
      <c r="H13" s="343" t="s">
        <v>2860</v>
      </c>
      <c r="I13" s="343"/>
      <c r="J13" s="343"/>
      <c r="K13" s="72" t="s">
        <v>731</v>
      </c>
      <c r="L13" s="372">
        <v>1</v>
      </c>
      <c r="M13" s="28" t="s">
        <v>3136</v>
      </c>
      <c r="N13" s="343" t="s">
        <v>3137</v>
      </c>
    </row>
    <row r="14" spans="1:84" ht="138" customHeight="1">
      <c r="A14" s="358">
        <v>4</v>
      </c>
      <c r="B14" s="264" t="s">
        <v>737</v>
      </c>
      <c r="C14" s="358" t="s">
        <v>2860</v>
      </c>
      <c r="D14" s="371"/>
      <c r="E14" s="120" t="s">
        <v>4458</v>
      </c>
      <c r="F14" s="264" t="s">
        <v>4459</v>
      </c>
      <c r="G14" s="386" t="s">
        <v>743</v>
      </c>
      <c r="H14" s="358" t="s">
        <v>2860</v>
      </c>
      <c r="I14" s="358"/>
      <c r="J14" s="358"/>
      <c r="K14" s="356" t="s">
        <v>3138</v>
      </c>
      <c r="L14" s="360">
        <v>1</v>
      </c>
      <c r="M14" s="28" t="s">
        <v>3134</v>
      </c>
      <c r="N14" s="359" t="s">
        <v>3135</v>
      </c>
    </row>
    <row r="15" spans="1:84" s="167" customFormat="1" ht="87" customHeight="1">
      <c r="A15" s="2019">
        <v>5</v>
      </c>
      <c r="B15" s="2043" t="s">
        <v>750</v>
      </c>
      <c r="C15" s="2019"/>
      <c r="D15" s="2012" t="s">
        <v>2860</v>
      </c>
      <c r="E15" s="1384"/>
      <c r="F15" s="2012"/>
      <c r="G15" s="1629" t="s">
        <v>753</v>
      </c>
      <c r="H15" s="343" t="s">
        <v>2860</v>
      </c>
      <c r="I15" s="343"/>
      <c r="J15" s="343"/>
      <c r="K15" s="72" t="s">
        <v>754</v>
      </c>
      <c r="L15" s="372">
        <v>1</v>
      </c>
      <c r="M15" s="28" t="s">
        <v>3139</v>
      </c>
      <c r="N15" s="28" t="s">
        <v>3135</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82.5" customHeight="1">
      <c r="A16" s="2019"/>
      <c r="B16" s="2043"/>
      <c r="C16" s="2019"/>
      <c r="D16" s="2014"/>
      <c r="E16" s="1386"/>
      <c r="F16" s="2014"/>
      <c r="G16" s="1630"/>
      <c r="H16" s="343" t="s">
        <v>2860</v>
      </c>
      <c r="I16" s="343"/>
      <c r="J16" s="343"/>
      <c r="K16" s="72" t="s">
        <v>756</v>
      </c>
      <c r="L16" s="372">
        <v>1</v>
      </c>
      <c r="M16" s="28" t="s">
        <v>3140</v>
      </c>
      <c r="N16" s="28" t="s">
        <v>3141</v>
      </c>
    </row>
    <row r="18" spans="2:12" ht="23.25">
      <c r="B18" s="76">
        <f>COUNTA(B11:B16)</f>
        <v>5</v>
      </c>
      <c r="C18" s="73"/>
      <c r="D18" s="73"/>
      <c r="E18" s="73"/>
      <c r="F18" s="73"/>
      <c r="G18" s="73"/>
      <c r="H18" s="73"/>
      <c r="I18" s="73"/>
      <c r="K18" s="76">
        <f>COUNTA(K11:K16)</f>
        <v>5</v>
      </c>
      <c r="L18" s="77">
        <f>AVERAGE(L11:L16)</f>
        <v>1</v>
      </c>
    </row>
    <row r="19" spans="2:12" ht="25.5">
      <c r="B19" s="83" t="s">
        <v>2856</v>
      </c>
      <c r="C19" s="344"/>
      <c r="D19" s="344"/>
      <c r="E19" s="344"/>
      <c r="F19" s="344"/>
      <c r="G19" s="344"/>
      <c r="H19" s="344"/>
      <c r="I19" s="344"/>
      <c r="K19" s="83" t="s">
        <v>2857</v>
      </c>
      <c r="L19" s="83" t="s">
        <v>2858</v>
      </c>
    </row>
  </sheetData>
  <mergeCells count="25">
    <mergeCell ref="M9:M10"/>
    <mergeCell ref="N9:N10"/>
    <mergeCell ref="C8:F8"/>
    <mergeCell ref="G8:J8"/>
    <mergeCell ref="E9:E10"/>
    <mergeCell ref="F9:F10"/>
    <mergeCell ref="G9:G10"/>
    <mergeCell ref="H9:I9"/>
    <mergeCell ref="J9:J10"/>
    <mergeCell ref="L9:L10"/>
    <mergeCell ref="A1:N1"/>
    <mergeCell ref="A2:N2"/>
    <mergeCell ref="A5:B5"/>
    <mergeCell ref="C5:F5"/>
    <mergeCell ref="K8:N8"/>
    <mergeCell ref="A9:A10"/>
    <mergeCell ref="B9:B10"/>
    <mergeCell ref="C9:D9"/>
    <mergeCell ref="F15:F16"/>
    <mergeCell ref="G15:G16"/>
    <mergeCell ref="A15:A16"/>
    <mergeCell ref="B15:B16"/>
    <mergeCell ref="C15:C16"/>
    <mergeCell ref="D15:D16"/>
    <mergeCell ref="E15:E16"/>
  </mergeCell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6"/>
  <sheetViews>
    <sheetView showGridLines="0" topLeftCell="A10" zoomScaleNormal="100" workbookViewId="0">
      <selection sqref="A1:N1"/>
    </sheetView>
  </sheetViews>
  <sheetFormatPr baseColWidth="10" defaultColWidth="11.42578125" defaultRowHeight="15"/>
  <cols>
    <col min="1" max="1" width="6.140625" style="1" customWidth="1"/>
    <col min="2" max="2" width="23" style="1" customWidth="1"/>
    <col min="3" max="3" width="27.5703125" style="1" customWidth="1"/>
    <col min="4" max="4" width="10.140625" style="1" customWidth="1"/>
    <col min="5" max="5" width="10" style="1" customWidth="1"/>
    <col min="6" max="6" width="16" style="1" customWidth="1"/>
    <col min="7" max="7" width="52.85546875" style="1" customWidth="1"/>
    <col min="8" max="8" width="9.85546875" style="1" customWidth="1"/>
    <col min="9" max="9" width="9.42578125" style="1" customWidth="1"/>
    <col min="10" max="10" width="30.28515625" style="1" customWidth="1"/>
    <col min="11" max="11" width="47.5703125" style="1" customWidth="1"/>
    <col min="12" max="12" width="20.7109375" style="1" customWidth="1"/>
    <col min="13" max="13" width="40" style="9" customWidth="1"/>
    <col min="14" max="14" width="40" style="1" customWidth="1"/>
    <col min="15" max="16384" width="11.42578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29.25" customHeight="1">
      <c r="A5" s="1748" t="s">
        <v>61</v>
      </c>
      <c r="B5" s="1748"/>
      <c r="C5" s="1831" t="s">
        <v>3142</v>
      </c>
      <c r="D5" s="1831"/>
      <c r="E5" s="1831"/>
      <c r="F5" s="1831"/>
    </row>
    <row r="6" spans="1:14" ht="21.75" customHeight="1"/>
    <row r="7" spans="1:14" ht="16.5">
      <c r="C7" s="1928" t="s">
        <v>2810</v>
      </c>
      <c r="D7" s="1928"/>
      <c r="E7" s="1928"/>
      <c r="F7" s="1928"/>
      <c r="G7" s="1880" t="s">
        <v>2811</v>
      </c>
      <c r="H7" s="1880"/>
      <c r="I7" s="1880"/>
      <c r="J7" s="1880"/>
      <c r="K7" s="1881" t="s">
        <v>2812</v>
      </c>
      <c r="L7" s="1881"/>
      <c r="M7" s="1881"/>
      <c r="N7" s="1881"/>
    </row>
    <row r="8" spans="1:14" ht="33.75" customHeight="1">
      <c r="A8" s="1836" t="s">
        <v>2673</v>
      </c>
      <c r="B8" s="1836" t="s">
        <v>2813</v>
      </c>
      <c r="C8" s="1838" t="s">
        <v>2815</v>
      </c>
      <c r="D8" s="1829" t="s">
        <v>2814</v>
      </c>
      <c r="E8" s="1829"/>
      <c r="F8" s="1829" t="s">
        <v>2816</v>
      </c>
      <c r="G8" s="1839" t="s">
        <v>2817</v>
      </c>
      <c r="H8" s="1839" t="s">
        <v>2818</v>
      </c>
      <c r="I8" s="1839"/>
      <c r="J8" s="1839" t="s">
        <v>2819</v>
      </c>
      <c r="K8" s="63" t="s">
        <v>2820</v>
      </c>
      <c r="L8" s="1835" t="s">
        <v>2821</v>
      </c>
      <c r="M8" s="1835" t="s">
        <v>2822</v>
      </c>
      <c r="N8" s="1835" t="s">
        <v>2823</v>
      </c>
    </row>
    <row r="9" spans="1:14">
      <c r="A9" s="1837"/>
      <c r="B9" s="1837"/>
      <c r="C9" s="1838"/>
      <c r="D9" s="64" t="s">
        <v>2824</v>
      </c>
      <c r="E9" s="64" t="s">
        <v>2825</v>
      </c>
      <c r="F9" s="1830"/>
      <c r="G9" s="1840"/>
      <c r="H9" s="65" t="s">
        <v>2824</v>
      </c>
      <c r="I9" s="65" t="s">
        <v>2825</v>
      </c>
      <c r="J9" s="1840"/>
      <c r="K9" s="63" t="s">
        <v>2826</v>
      </c>
      <c r="L9" s="1835"/>
      <c r="M9" s="1835"/>
      <c r="N9" s="1835"/>
    </row>
    <row r="10" spans="1:14" ht="300" customHeight="1">
      <c r="A10" s="25">
        <v>1</v>
      </c>
      <c r="B10" s="113" t="s">
        <v>799</v>
      </c>
      <c r="C10" s="167"/>
      <c r="D10" s="167"/>
      <c r="E10" s="25"/>
      <c r="F10" s="167"/>
      <c r="G10" s="114" t="s">
        <v>807</v>
      </c>
      <c r="H10" s="25" t="s">
        <v>2793</v>
      </c>
      <c r="I10" s="167"/>
      <c r="J10" s="114" t="s">
        <v>3143</v>
      </c>
      <c r="K10" s="114" t="s">
        <v>4341</v>
      </c>
      <c r="L10" s="168">
        <v>1</v>
      </c>
      <c r="M10" s="177"/>
      <c r="N10" s="114" t="s">
        <v>3144</v>
      </c>
    </row>
    <row r="11" spans="1:14" ht="315">
      <c r="A11" s="25">
        <v>2</v>
      </c>
      <c r="B11" s="113" t="s">
        <v>818</v>
      </c>
      <c r="C11" s="167"/>
      <c r="D11" s="167"/>
      <c r="E11" s="25"/>
      <c r="F11" s="167"/>
      <c r="G11" s="26" t="s">
        <v>826</v>
      </c>
      <c r="H11" s="25" t="s">
        <v>2793</v>
      </c>
      <c r="I11" s="167"/>
      <c r="J11" s="58" t="s">
        <v>3145</v>
      </c>
      <c r="K11" s="58" t="s">
        <v>4342</v>
      </c>
      <c r="L11" s="168">
        <v>1</v>
      </c>
      <c r="M11" s="824"/>
      <c r="N11" s="58" t="s">
        <v>3146</v>
      </c>
    </row>
    <row r="12" spans="1:14" ht="255">
      <c r="A12" s="25">
        <v>3</v>
      </c>
      <c r="B12" s="113" t="s">
        <v>833</v>
      </c>
      <c r="C12" s="167"/>
      <c r="D12" s="167"/>
      <c r="E12" s="25"/>
      <c r="F12" s="167"/>
      <c r="G12" s="26" t="s">
        <v>838</v>
      </c>
      <c r="H12" s="25" t="s">
        <v>2793</v>
      </c>
      <c r="I12" s="167"/>
      <c r="J12" s="26" t="s">
        <v>3147</v>
      </c>
      <c r="K12" s="113" t="s">
        <v>4340</v>
      </c>
      <c r="L12" s="168">
        <v>1</v>
      </c>
      <c r="M12" s="167"/>
      <c r="N12" s="193" t="s">
        <v>3148</v>
      </c>
    </row>
    <row r="13" spans="1:14">
      <c r="J13"/>
    </row>
    <row r="14" spans="1:14">
      <c r="J14" s="823"/>
    </row>
    <row r="15" spans="1:14" ht="23.25">
      <c r="B15" s="76">
        <f>COUNTA(B10:B12)</f>
        <v>3</v>
      </c>
      <c r="C15" s="73"/>
      <c r="D15" s="73"/>
      <c r="E15" s="73"/>
      <c r="F15" s="73"/>
      <c r="G15" s="73"/>
      <c r="H15" s="73"/>
      <c r="I15" s="73"/>
      <c r="J15" s="73"/>
      <c r="K15" s="76">
        <f>COUNTA(K10:K12)</f>
        <v>3</v>
      </c>
      <c r="L15" s="77">
        <f>AVERAGE(L10:L12)</f>
        <v>1</v>
      </c>
    </row>
    <row r="16" spans="1:14" ht="25.5">
      <c r="B16" s="83" t="s">
        <v>2856</v>
      </c>
      <c r="C16" s="344"/>
      <c r="D16" s="344"/>
      <c r="E16" s="344"/>
      <c r="F16" s="344"/>
      <c r="G16" s="344"/>
      <c r="H16" s="344"/>
      <c r="I16" s="344"/>
      <c r="J16" s="344"/>
      <c r="K16" s="83" t="s">
        <v>2857</v>
      </c>
      <c r="L16" s="83" t="s">
        <v>2858</v>
      </c>
    </row>
  </sheetData>
  <mergeCells count="18">
    <mergeCell ref="A1:N1"/>
    <mergeCell ref="A2:N2"/>
    <mergeCell ref="A5:B5"/>
    <mergeCell ref="C5:F5"/>
    <mergeCell ref="C7:F7"/>
    <mergeCell ref="G7:J7"/>
    <mergeCell ref="K7:N7"/>
    <mergeCell ref="A8:A9"/>
    <mergeCell ref="B8:B9"/>
    <mergeCell ref="C8:C9"/>
    <mergeCell ref="D8:E8"/>
    <mergeCell ref="F8:F9"/>
    <mergeCell ref="N8:N9"/>
    <mergeCell ref="G8:G9"/>
    <mergeCell ref="H8:I8"/>
    <mergeCell ref="J8:J9"/>
    <mergeCell ref="L8:L9"/>
    <mergeCell ref="M8:M9"/>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0FEDB-D696-4210-AC86-DD88EEC5E3A3}">
  <dimension ref="A1:Q33"/>
  <sheetViews>
    <sheetView showGridLines="0" topLeftCell="A24" zoomScaleNormal="100" workbookViewId="0">
      <selection sqref="A1:N1"/>
    </sheetView>
  </sheetViews>
  <sheetFormatPr baseColWidth="10" defaultColWidth="12.5703125" defaultRowHeight="15"/>
  <cols>
    <col min="1" max="1" width="6.140625" style="1" customWidth="1"/>
    <col min="2" max="2" width="23" style="1" customWidth="1"/>
    <col min="3" max="3" width="10.140625" style="1" customWidth="1"/>
    <col min="4" max="4" width="10" style="1" customWidth="1"/>
    <col min="5" max="5" width="27.5703125" style="1" customWidth="1"/>
    <col min="6" max="6" width="16" style="1" customWidth="1"/>
    <col min="7" max="7" width="52.85546875" style="1" customWidth="1"/>
    <col min="8" max="9" width="9.5703125" style="1" customWidth="1"/>
    <col min="10" max="10" width="32.5703125" style="1" customWidth="1"/>
    <col min="11" max="11" width="47.5703125" style="1" customWidth="1"/>
    <col min="12" max="12" width="20.7109375" style="1" customWidth="1"/>
    <col min="13" max="14" width="40" style="1" customWidth="1"/>
    <col min="15" max="16384" width="12.5703125" style="1"/>
  </cols>
  <sheetData>
    <row r="1" spans="1:17" s="153" customFormat="1" ht="42.75" customHeight="1">
      <c r="A1" s="1228" t="str">
        <f>[2]Contenido!$B$1</f>
        <v xml:space="preserve">INFORME DE SEGUIMIENTO 
ADMINISTRACIÓN DE RIESGOS </v>
      </c>
      <c r="B1" s="1228"/>
      <c r="C1" s="1228"/>
      <c r="D1" s="1228"/>
      <c r="E1" s="1228"/>
      <c r="F1" s="1228"/>
      <c r="G1" s="1228"/>
      <c r="H1" s="1228"/>
      <c r="I1" s="1228"/>
      <c r="J1" s="1228"/>
      <c r="K1" s="1228"/>
      <c r="L1" s="1228"/>
      <c r="M1" s="1228"/>
      <c r="N1" s="1228"/>
    </row>
    <row r="2" spans="1:17" s="153" customFormat="1" ht="20.25">
      <c r="A2" s="1226" t="str">
        <f>[2]Contenido!$B$2</f>
        <v>2023 -  2024</v>
      </c>
      <c r="B2" s="1226"/>
      <c r="C2" s="1226"/>
      <c r="D2" s="1226"/>
      <c r="E2" s="1226"/>
      <c r="F2" s="1226"/>
      <c r="G2" s="1226"/>
      <c r="H2" s="1226"/>
      <c r="I2" s="1226"/>
      <c r="J2" s="1226"/>
      <c r="K2" s="1226"/>
      <c r="L2" s="1226"/>
      <c r="M2" s="1226"/>
      <c r="N2" s="1226"/>
    </row>
    <row r="5" spans="1:17" ht="34.5" customHeight="1">
      <c r="A5" s="1748" t="s">
        <v>61</v>
      </c>
      <c r="B5" s="1748"/>
      <c r="C5" s="1831" t="s">
        <v>3149</v>
      </c>
      <c r="D5" s="1831"/>
      <c r="E5" s="1831"/>
      <c r="F5" s="1831"/>
    </row>
    <row r="6" spans="1:17" ht="32.25" customHeight="1"/>
    <row r="7" spans="1:17" ht="15" customHeight="1">
      <c r="A7" s="212"/>
      <c r="B7" s="212"/>
      <c r="C7" s="2099" t="s">
        <v>2810</v>
      </c>
      <c r="D7" s="2100"/>
      <c r="E7" s="2100"/>
      <c r="F7" s="2101"/>
      <c r="G7" s="2102" t="s">
        <v>2811</v>
      </c>
      <c r="H7" s="2102"/>
      <c r="I7" s="2102"/>
      <c r="J7" s="2103"/>
      <c r="K7" s="2104" t="s">
        <v>2812</v>
      </c>
      <c r="L7" s="2104"/>
      <c r="M7" s="2104"/>
      <c r="N7" s="2105"/>
      <c r="O7" s="9"/>
      <c r="P7" s="9"/>
      <c r="Q7" s="9"/>
    </row>
    <row r="8" spans="1:17" ht="28.5" customHeight="1">
      <c r="A8" s="2041" t="s">
        <v>2673</v>
      </c>
      <c r="B8" s="2106" t="s">
        <v>2813</v>
      </c>
      <c r="C8" s="2039" t="s">
        <v>3150</v>
      </c>
      <c r="D8" s="2040"/>
      <c r="E8" s="2015" t="s">
        <v>2815</v>
      </c>
      <c r="F8" s="2015" t="s">
        <v>2816</v>
      </c>
      <c r="G8" s="2017" t="s">
        <v>2817</v>
      </c>
      <c r="H8" s="2035" t="s">
        <v>2818</v>
      </c>
      <c r="I8" s="2036"/>
      <c r="J8" s="2017" t="s">
        <v>2819</v>
      </c>
      <c r="K8" s="213" t="s">
        <v>2820</v>
      </c>
      <c r="L8" s="2033" t="s">
        <v>2821</v>
      </c>
      <c r="M8" s="2033" t="s">
        <v>2822</v>
      </c>
      <c r="N8" s="2033" t="s">
        <v>2823</v>
      </c>
      <c r="O8" s="9"/>
      <c r="P8" s="9"/>
      <c r="Q8" s="9"/>
    </row>
    <row r="9" spans="1:17" ht="16.5" customHeight="1">
      <c r="A9" s="2042"/>
      <c r="B9" s="2016"/>
      <c r="C9" s="214" t="s">
        <v>2824</v>
      </c>
      <c r="D9" s="214" t="s">
        <v>2825</v>
      </c>
      <c r="E9" s="2016"/>
      <c r="F9" s="2016"/>
      <c r="G9" s="2018"/>
      <c r="H9" s="215" t="s">
        <v>2824</v>
      </c>
      <c r="I9" s="215" t="s">
        <v>2825</v>
      </c>
      <c r="J9" s="2018"/>
      <c r="K9" s="213" t="s">
        <v>2826</v>
      </c>
      <c r="L9" s="2034"/>
      <c r="M9" s="2034"/>
      <c r="N9" s="2034"/>
    </row>
    <row r="10" spans="1:17" ht="120">
      <c r="A10" s="2091">
        <v>1</v>
      </c>
      <c r="B10" s="2095" t="s">
        <v>1168</v>
      </c>
      <c r="C10" s="2096"/>
      <c r="D10" s="2091" t="s">
        <v>2860</v>
      </c>
      <c r="E10" s="2098" t="s">
        <v>1169</v>
      </c>
      <c r="F10" s="2064" t="s">
        <v>4288</v>
      </c>
      <c r="G10" s="387" t="s">
        <v>1176</v>
      </c>
      <c r="H10" s="216" t="s">
        <v>2793</v>
      </c>
      <c r="I10" s="217"/>
      <c r="J10" s="1073" t="s">
        <v>994</v>
      </c>
      <c r="K10" s="218" t="s">
        <v>1179</v>
      </c>
      <c r="L10" s="219">
        <v>1</v>
      </c>
      <c r="M10" s="218" t="s">
        <v>4289</v>
      </c>
      <c r="N10" s="218" t="s">
        <v>4333</v>
      </c>
    </row>
    <row r="11" spans="1:17" ht="125.25" customHeight="1">
      <c r="A11" s="2050"/>
      <c r="B11" s="2095"/>
      <c r="C11" s="2097"/>
      <c r="D11" s="2050"/>
      <c r="E11" s="2098"/>
      <c r="F11" s="2065"/>
      <c r="G11" s="388" t="s">
        <v>3151</v>
      </c>
      <c r="H11" s="220" t="s">
        <v>2793</v>
      </c>
      <c r="I11" s="221"/>
      <c r="J11" s="1070" t="s">
        <v>4327</v>
      </c>
      <c r="K11" s="218" t="s">
        <v>1183</v>
      </c>
      <c r="L11" s="219">
        <v>1</v>
      </c>
      <c r="M11" s="218" t="s">
        <v>4290</v>
      </c>
      <c r="N11" s="218" t="s">
        <v>4334</v>
      </c>
    </row>
    <row r="12" spans="1:17" ht="66.75" customHeight="1">
      <c r="A12" s="2091">
        <v>2</v>
      </c>
      <c r="B12" s="2092" t="s">
        <v>1186</v>
      </c>
      <c r="C12" s="2091"/>
      <c r="D12" s="2091" t="s">
        <v>2860</v>
      </c>
      <c r="E12" s="2092" t="s">
        <v>4291</v>
      </c>
      <c r="F12" s="2093" t="s">
        <v>4292</v>
      </c>
      <c r="G12" s="388" t="s">
        <v>3152</v>
      </c>
      <c r="H12" s="220" t="s">
        <v>2793</v>
      </c>
      <c r="I12" s="221"/>
      <c r="J12" s="1071" t="s">
        <v>4328</v>
      </c>
      <c r="K12" s="2065" t="s">
        <v>1198</v>
      </c>
      <c r="L12" s="951">
        <v>1</v>
      </c>
      <c r="M12" s="1060" t="s">
        <v>4293</v>
      </c>
      <c r="N12" s="218" t="s">
        <v>4335</v>
      </c>
    </row>
    <row r="13" spans="1:17" ht="128.25" customHeight="1">
      <c r="A13" s="2050"/>
      <c r="B13" s="2052"/>
      <c r="C13" s="2050"/>
      <c r="D13" s="2050"/>
      <c r="E13" s="2052"/>
      <c r="F13" s="2094"/>
      <c r="G13" s="388" t="s">
        <v>3153</v>
      </c>
      <c r="H13" s="220" t="s">
        <v>2793</v>
      </c>
      <c r="I13" s="221"/>
      <c r="J13" s="1071" t="s">
        <v>4329</v>
      </c>
      <c r="K13" s="2074"/>
      <c r="L13" s="1061">
        <v>1</v>
      </c>
      <c r="M13" s="870" t="s">
        <v>4294</v>
      </c>
      <c r="N13" s="218" t="s">
        <v>4295</v>
      </c>
    </row>
    <row r="14" spans="1:17" ht="111" customHeight="1">
      <c r="A14" s="140">
        <v>3</v>
      </c>
      <c r="B14" s="145" t="s">
        <v>1202</v>
      </c>
      <c r="C14" s="187"/>
      <c r="D14" s="187" t="s">
        <v>2860</v>
      </c>
      <c r="E14" s="188" t="s">
        <v>1203</v>
      </c>
      <c r="F14" s="218" t="s">
        <v>4296</v>
      </c>
      <c r="G14" s="389" t="s">
        <v>3154</v>
      </c>
      <c r="H14" s="220" t="s">
        <v>2793</v>
      </c>
      <c r="I14" s="221"/>
      <c r="J14" s="1071" t="s">
        <v>4330</v>
      </c>
      <c r="K14" s="223" t="s">
        <v>1212</v>
      </c>
      <c r="L14" s="219">
        <v>1</v>
      </c>
      <c r="M14" s="218" t="s">
        <v>4297</v>
      </c>
      <c r="N14" s="218" t="s">
        <v>4298</v>
      </c>
    </row>
    <row r="15" spans="1:17" ht="90">
      <c r="A15" s="224">
        <v>4</v>
      </c>
      <c r="B15" s="225" t="s">
        <v>1215</v>
      </c>
      <c r="C15" s="226"/>
      <c r="D15" s="226" t="s">
        <v>2860</v>
      </c>
      <c r="E15" s="223" t="s">
        <v>1216</v>
      </c>
      <c r="F15" s="216"/>
      <c r="G15" s="390" t="s">
        <v>1222</v>
      </c>
      <c r="H15" s="220" t="s">
        <v>2793</v>
      </c>
      <c r="I15" s="227"/>
      <c r="J15" s="1071" t="s">
        <v>4331</v>
      </c>
      <c r="K15" s="218"/>
      <c r="L15" s="219"/>
      <c r="M15" s="218"/>
      <c r="N15" s="228"/>
    </row>
    <row r="16" spans="1:17" ht="40.5" customHeight="1">
      <c r="A16" s="2083">
        <v>5</v>
      </c>
      <c r="B16" s="2064" t="s">
        <v>1223</v>
      </c>
      <c r="C16" s="2085"/>
      <c r="D16" s="2087" t="s">
        <v>2860</v>
      </c>
      <c r="E16" s="2089" t="s">
        <v>4299</v>
      </c>
      <c r="F16" s="2065" t="s">
        <v>4300</v>
      </c>
      <c r="G16" s="391" t="s">
        <v>3155</v>
      </c>
      <c r="H16" s="229" t="s">
        <v>2793</v>
      </c>
      <c r="I16" s="216"/>
      <c r="J16" s="1071" t="s">
        <v>4301</v>
      </c>
      <c r="K16" s="2065" t="s">
        <v>1232</v>
      </c>
      <c r="L16" s="2075">
        <v>1</v>
      </c>
      <c r="M16" s="2078" t="s">
        <v>4302</v>
      </c>
      <c r="N16" s="2081" t="s">
        <v>4303</v>
      </c>
    </row>
    <row r="17" spans="1:14" ht="32.25" customHeight="1">
      <c r="A17" s="2084"/>
      <c r="B17" s="2065"/>
      <c r="C17" s="2086"/>
      <c r="D17" s="2088"/>
      <c r="E17" s="2089"/>
      <c r="F17" s="2065"/>
      <c r="G17" s="392" t="s">
        <v>1235</v>
      </c>
      <c r="H17" s="220" t="s">
        <v>2793</v>
      </c>
      <c r="I17" s="220"/>
      <c r="J17" s="1071" t="s">
        <v>4332</v>
      </c>
      <c r="K17" s="2065"/>
      <c r="L17" s="2076"/>
      <c r="M17" s="2079"/>
      <c r="N17" s="2081"/>
    </row>
    <row r="18" spans="1:14" ht="41.25" customHeight="1">
      <c r="A18" s="2084"/>
      <c r="B18" s="2065"/>
      <c r="C18" s="2086"/>
      <c r="D18" s="2088"/>
      <c r="E18" s="2090"/>
      <c r="F18" s="2074"/>
      <c r="G18" s="397" t="s">
        <v>1236</v>
      </c>
      <c r="H18" s="368" t="s">
        <v>2793</v>
      </c>
      <c r="I18" s="230"/>
      <c r="J18" s="1071" t="s">
        <v>4304</v>
      </c>
      <c r="K18" s="2065"/>
      <c r="L18" s="2077"/>
      <c r="M18" s="2080"/>
      <c r="N18" s="2082"/>
    </row>
    <row r="19" spans="1:14" ht="133.5" customHeight="1">
      <c r="A19" s="395">
        <v>6</v>
      </c>
      <c r="B19" s="396" t="s">
        <v>1237</v>
      </c>
      <c r="C19" s="395"/>
      <c r="D19" s="395" t="s">
        <v>2860</v>
      </c>
      <c r="E19" s="146" t="s">
        <v>1238</v>
      </c>
      <c r="F19" s="342" t="s">
        <v>4305</v>
      </c>
      <c r="G19" s="398" t="s">
        <v>3156</v>
      </c>
      <c r="H19" s="395" t="s">
        <v>2793</v>
      </c>
      <c r="I19" s="1062"/>
      <c r="J19" s="1071" t="s">
        <v>4304</v>
      </c>
      <c r="K19" s="225" t="s">
        <v>1247</v>
      </c>
      <c r="L19" s="400">
        <v>1</v>
      </c>
      <c r="M19" s="1063" t="s">
        <v>4306</v>
      </c>
      <c r="N19" s="1074" t="s">
        <v>4304</v>
      </c>
    </row>
    <row r="20" spans="1:14" ht="64.5" customHeight="1">
      <c r="A20" s="2072">
        <v>7</v>
      </c>
      <c r="B20" s="2073" t="s">
        <v>1256</v>
      </c>
      <c r="C20" s="2072"/>
      <c r="D20" s="2072" t="s">
        <v>2860</v>
      </c>
      <c r="E20" s="2065" t="s">
        <v>1257</v>
      </c>
      <c r="F20" s="2064" t="s">
        <v>4307</v>
      </c>
      <c r="G20" s="390" t="s">
        <v>3157</v>
      </c>
      <c r="H20" s="221" t="s">
        <v>2793</v>
      </c>
      <c r="I20" s="1064"/>
      <c r="J20" s="2066" t="s">
        <v>4308</v>
      </c>
      <c r="K20" s="740" t="s">
        <v>4309</v>
      </c>
      <c r="L20" s="2062">
        <v>1</v>
      </c>
      <c r="M20" s="2064" t="s">
        <v>4310</v>
      </c>
      <c r="N20" s="2053" t="s">
        <v>4336</v>
      </c>
    </row>
    <row r="21" spans="1:14" ht="57.75" customHeight="1">
      <c r="A21" s="2072"/>
      <c r="B21" s="2073"/>
      <c r="C21" s="2072"/>
      <c r="D21" s="2072"/>
      <c r="E21" s="2065"/>
      <c r="F21" s="2065"/>
      <c r="G21" s="2056" t="s">
        <v>3158</v>
      </c>
      <c r="H21" s="2058" t="s">
        <v>2793</v>
      </c>
      <c r="I21" s="2060"/>
      <c r="J21" s="2066"/>
      <c r="K21" s="740" t="s">
        <v>4311</v>
      </c>
      <c r="L21" s="2070"/>
      <c r="M21" s="2071"/>
      <c r="N21" s="2054"/>
    </row>
    <row r="22" spans="1:14" ht="57.75" customHeight="1">
      <c r="A22" s="2072"/>
      <c r="B22" s="2073"/>
      <c r="C22" s="2072"/>
      <c r="D22" s="2072"/>
      <c r="E22" s="2065"/>
      <c r="F22" s="2065"/>
      <c r="G22" s="2057"/>
      <c r="H22" s="2059"/>
      <c r="I22" s="2060"/>
      <c r="J22" s="2066"/>
      <c r="K22" s="2061" t="s">
        <v>1270</v>
      </c>
      <c r="L22" s="2062">
        <v>1</v>
      </c>
      <c r="M22" s="2064" t="s">
        <v>4312</v>
      </c>
      <c r="N22" s="2054"/>
    </row>
    <row r="23" spans="1:14" ht="30">
      <c r="A23" s="2072"/>
      <c r="B23" s="2073"/>
      <c r="C23" s="2072"/>
      <c r="D23" s="2072"/>
      <c r="E23" s="2065"/>
      <c r="F23" s="2065"/>
      <c r="G23" s="393" t="s">
        <v>1275</v>
      </c>
      <c r="H23" s="227" t="s">
        <v>2793</v>
      </c>
      <c r="I23" s="1064"/>
      <c r="J23" s="2067"/>
      <c r="K23" s="2061"/>
      <c r="L23" s="2063"/>
      <c r="M23" s="2065"/>
      <c r="N23" s="2055"/>
    </row>
    <row r="24" spans="1:14" ht="177.75" customHeight="1">
      <c r="A24" s="399">
        <v>8</v>
      </c>
      <c r="B24" s="28" t="s">
        <v>1276</v>
      </c>
      <c r="C24" s="402"/>
      <c r="D24" s="395" t="s">
        <v>2860</v>
      </c>
      <c r="E24" s="399" t="s">
        <v>4313</v>
      </c>
      <c r="F24" s="401" t="s">
        <v>4314</v>
      </c>
      <c r="G24" s="398" t="s">
        <v>3159</v>
      </c>
      <c r="H24" s="395" t="s">
        <v>2793</v>
      </c>
      <c r="I24" s="229"/>
      <c r="J24" s="1072" t="s">
        <v>4315</v>
      </c>
      <c r="K24" s="870" t="s">
        <v>1285</v>
      </c>
      <c r="L24" s="400">
        <v>1</v>
      </c>
      <c r="M24" s="1065" t="s">
        <v>4316</v>
      </c>
      <c r="N24" s="146" t="s">
        <v>4337</v>
      </c>
    </row>
    <row r="25" spans="1:14" ht="45">
      <c r="A25" s="2049">
        <v>9</v>
      </c>
      <c r="B25" s="2051" t="s">
        <v>1290</v>
      </c>
      <c r="C25" s="2049"/>
      <c r="D25" s="2049" t="s">
        <v>2860</v>
      </c>
      <c r="E25" s="2051" t="s">
        <v>4317</v>
      </c>
      <c r="F25" s="2068" t="s">
        <v>4318</v>
      </c>
      <c r="G25" s="394" t="s">
        <v>1298</v>
      </c>
      <c r="H25" s="365" t="s">
        <v>2793</v>
      </c>
      <c r="I25" s="366"/>
      <c r="J25" s="1072" t="s">
        <v>4319</v>
      </c>
      <c r="K25" s="233"/>
      <c r="L25" s="219"/>
      <c r="M25" s="233"/>
      <c r="N25" s="1066"/>
    </row>
    <row r="26" spans="1:14" ht="67.150000000000006" customHeight="1">
      <c r="A26" s="2049"/>
      <c r="B26" s="2051"/>
      <c r="C26" s="2049"/>
      <c r="D26" s="2049"/>
      <c r="E26" s="2051"/>
      <c r="F26" s="2068"/>
      <c r="G26" s="394" t="s">
        <v>1302</v>
      </c>
      <c r="H26" s="231" t="s">
        <v>2793</v>
      </c>
      <c r="I26" s="405"/>
      <c r="J26" s="1072" t="s">
        <v>4320</v>
      </c>
      <c r="K26" s="233"/>
      <c r="L26" s="234"/>
      <c r="M26" s="233"/>
      <c r="N26" s="232"/>
    </row>
    <row r="27" spans="1:14" ht="75.75" customHeight="1">
      <c r="A27" s="2049"/>
      <c r="B27" s="2051"/>
      <c r="C27" s="2049"/>
      <c r="D27" s="2049"/>
      <c r="E27" s="2051"/>
      <c r="F27" s="2068"/>
      <c r="G27" s="403" t="s">
        <v>1304</v>
      </c>
      <c r="H27" s="367" t="s">
        <v>2793</v>
      </c>
      <c r="I27" s="364"/>
      <c r="J27" s="1072" t="s">
        <v>4321</v>
      </c>
      <c r="K27" s="233"/>
      <c r="L27" s="363"/>
      <c r="M27" s="370"/>
      <c r="N27" s="222"/>
    </row>
    <row r="28" spans="1:14" ht="39" customHeight="1">
      <c r="A28" s="2050"/>
      <c r="B28" s="2052"/>
      <c r="C28" s="2050"/>
      <c r="D28" s="2050"/>
      <c r="E28" s="2052"/>
      <c r="F28" s="2069"/>
      <c r="G28" s="404" t="s">
        <v>1307</v>
      </c>
      <c r="H28" s="366" t="s">
        <v>2793</v>
      </c>
      <c r="I28" s="364"/>
      <c r="J28" s="1072" t="s">
        <v>4322</v>
      </c>
      <c r="K28" s="233"/>
      <c r="L28" s="363"/>
      <c r="M28" s="363"/>
      <c r="N28" s="369"/>
    </row>
    <row r="29" spans="1:14">
      <c r="A29" s="8"/>
      <c r="B29" s="153"/>
      <c r="C29" s="8"/>
      <c r="D29" s="8"/>
      <c r="E29" s="153"/>
      <c r="F29" s="8"/>
      <c r="G29" s="22"/>
      <c r="H29" s="8"/>
      <c r="I29" s="9"/>
      <c r="J29" s="1067"/>
      <c r="K29" s="153"/>
      <c r="L29" s="210"/>
      <c r="M29" s="211"/>
      <c r="N29" s="153"/>
    </row>
    <row r="30" spans="1:14">
      <c r="A30" s="8"/>
      <c r="B30" s="153"/>
      <c r="C30" s="8"/>
      <c r="D30" s="8"/>
      <c r="E30" s="153"/>
      <c r="F30" s="8"/>
      <c r="G30" s="22"/>
      <c r="H30" s="8"/>
      <c r="I30" s="9"/>
      <c r="J30" s="153"/>
      <c r="K30" s="153"/>
      <c r="L30" s="210"/>
      <c r="M30" s="211"/>
      <c r="N30" s="153"/>
    </row>
    <row r="32" spans="1:14" ht="16.5" customHeight="1">
      <c r="B32" s="76">
        <f>COUNTA(B10:B27)</f>
        <v>9</v>
      </c>
      <c r="C32" s="73"/>
      <c r="D32" s="73"/>
      <c r="E32" s="73"/>
      <c r="F32" s="73"/>
      <c r="G32" s="73"/>
      <c r="H32" s="73"/>
      <c r="I32" s="73"/>
      <c r="J32" s="73"/>
      <c r="K32" s="76">
        <f>COUNTA(K10:K28)</f>
        <v>10</v>
      </c>
      <c r="L32" s="77">
        <f>AVERAGE(L10:L28)</f>
        <v>1</v>
      </c>
    </row>
    <row r="33" spans="2:12" ht="25.5">
      <c r="B33" s="83" t="s">
        <v>2856</v>
      </c>
      <c r="C33" s="82"/>
      <c r="D33" s="82"/>
      <c r="E33" s="82"/>
      <c r="F33" s="82"/>
      <c r="G33" s="82"/>
      <c r="H33" s="82"/>
      <c r="I33" s="82"/>
      <c r="J33" s="82"/>
      <c r="K33" s="83" t="s">
        <v>2857</v>
      </c>
      <c r="L33" s="83" t="s">
        <v>2858</v>
      </c>
    </row>
  </sheetData>
  <mergeCells count="63">
    <mergeCell ref="H8:I8"/>
    <mergeCell ref="J8:J9"/>
    <mergeCell ref="L8:L9"/>
    <mergeCell ref="A8:A9"/>
    <mergeCell ref="B8:B9"/>
    <mergeCell ref="C8:D8"/>
    <mergeCell ref="E8:E9"/>
    <mergeCell ref="F8:F9"/>
    <mergeCell ref="A1:N1"/>
    <mergeCell ref="A2:N2"/>
    <mergeCell ref="A5:B5"/>
    <mergeCell ref="C5:F5"/>
    <mergeCell ref="C7:F7"/>
    <mergeCell ref="G7:J7"/>
    <mergeCell ref="K7:N7"/>
    <mergeCell ref="M8:M9"/>
    <mergeCell ref="N8:N9"/>
    <mergeCell ref="F10:F11"/>
    <mergeCell ref="A12:A13"/>
    <mergeCell ref="B12:B13"/>
    <mergeCell ref="C12:C13"/>
    <mergeCell ref="D12:D13"/>
    <mergeCell ref="E12:E13"/>
    <mergeCell ref="F12:F13"/>
    <mergeCell ref="A10:A11"/>
    <mergeCell ref="B10:B11"/>
    <mergeCell ref="C10:C11"/>
    <mergeCell ref="D10:D11"/>
    <mergeCell ref="E10:E11"/>
    <mergeCell ref="K12:K13"/>
    <mergeCell ref="G8:G9"/>
    <mergeCell ref="A16:A18"/>
    <mergeCell ref="B16:B18"/>
    <mergeCell ref="C16:C18"/>
    <mergeCell ref="D16:D18"/>
    <mergeCell ref="E16:E18"/>
    <mergeCell ref="F16:F18"/>
    <mergeCell ref="K16:K18"/>
    <mergeCell ref="L16:L18"/>
    <mergeCell ref="M16:M18"/>
    <mergeCell ref="N16:N18"/>
    <mergeCell ref="A20:A23"/>
    <mergeCell ref="B20:B23"/>
    <mergeCell ref="C20:C23"/>
    <mergeCell ref="D20:D23"/>
    <mergeCell ref="E20:E23"/>
    <mergeCell ref="F20:F23"/>
    <mergeCell ref="J20:J23"/>
    <mergeCell ref="F25:F28"/>
    <mergeCell ref="L20:L21"/>
    <mergeCell ref="M20:M21"/>
    <mergeCell ref="N20:N23"/>
    <mergeCell ref="G21:G22"/>
    <mergeCell ref="H21:H22"/>
    <mergeCell ref="I21:I22"/>
    <mergeCell ref="K22:K23"/>
    <mergeCell ref="L22:L23"/>
    <mergeCell ref="M22:M23"/>
    <mergeCell ref="A25:A28"/>
    <mergeCell ref="B25:B28"/>
    <mergeCell ref="C25:C28"/>
    <mergeCell ref="D25:D28"/>
    <mergeCell ref="E25:E28"/>
  </mergeCells>
  <hyperlinks>
    <hyperlink ref="J20:J22" r:id="rId1" display="Evidencias 1" xr:uid="{ECA0AF46-20DD-4306-BC6B-10AD780ED87E}"/>
    <hyperlink ref="N20:N22" r:id="rId2" display="Evidencias 2" xr:uid="{FA020F08-C3C0-4F43-8CDC-A78B4B575002}"/>
    <hyperlink ref="N24:N25" r:id="rId3" display="Evidencias 4" xr:uid="{D8988AC7-371F-4D97-9628-B10948654F63}"/>
    <hyperlink ref="J25" r:id="rId4" xr:uid="{D2675BFF-7A25-4C53-BFEB-5781C5766DC6}"/>
    <hyperlink ref="J26" r:id="rId5" xr:uid="{9BF6BCEF-7E63-430F-B791-C0B387C0DE06}"/>
    <hyperlink ref="J27" r:id="rId6" xr:uid="{CE6AB2CE-7B9F-431A-9A37-81A69A6EC9D4}"/>
    <hyperlink ref="J28" r:id="rId7" xr:uid="{0AC873D6-B5E3-4A30-8ECD-AAAA0C518DA2}"/>
    <hyperlink ref="J16" r:id="rId8" xr:uid="{770E97ED-8B01-4D2A-AAC3-4001AFAFF4FA}"/>
    <hyperlink ref="M19" r:id="rId9" display="Comunicación de seguimiento actividad convenios" xr:uid="{5D2EE1FD-2C3D-4969-93A8-8E1D36BCD80A}"/>
    <hyperlink ref="N19" r:id="rId10" xr:uid="{6AAF55D3-344E-4F63-983B-67DC658CFD20}"/>
    <hyperlink ref="J18" r:id="rId11" xr:uid="{72D296DE-6A58-421B-9F5A-5ECB5F634A5B}"/>
    <hyperlink ref="J17" r:id="rId12" display="Revisión estado convenios próximos a vencer.xlsx" xr:uid="{87A0212B-CAF3-4197-B5A4-9C47E11C13AD}"/>
    <hyperlink ref="J19" r:id="rId13" xr:uid="{C608E551-6BDA-4EFA-89C4-EBE649B0E675}"/>
    <hyperlink ref="J14" r:id="rId14" display="Descuentos aplicados a Estudiantes" xr:uid="{9E60123C-30DB-4F28-B394-EAC20C7454E6}"/>
    <hyperlink ref="J15" r:id="rId15" display="Ejemplo comunicaciones renovación-prórroga convenios de cooperación académica" xr:uid="{10D0F6BF-C230-4A12-B685-A016A5A6D884}"/>
  </hyperlinks>
  <pageMargins left="0.7" right="0.7" top="0.75" bottom="0.75" header="0.3" footer="0.3"/>
  <pageSetup paperSize="9" orientation="portrait" r:id="rId16"/>
  <drawing r:id="rId17"/>
  <legacyDrawing r:id="rId18"/>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D133"/>
  <sheetViews>
    <sheetView showGridLines="0" topLeftCell="A22" zoomScale="90" zoomScaleNormal="90" workbookViewId="0">
      <selection sqref="A1:N1"/>
    </sheetView>
  </sheetViews>
  <sheetFormatPr baseColWidth="10" defaultColWidth="12.5703125" defaultRowHeight="15"/>
  <cols>
    <col min="1" max="1" width="6.140625" style="41" customWidth="1"/>
    <col min="2" max="2" width="23" style="41" customWidth="1"/>
    <col min="3" max="3" width="10.140625" style="41" customWidth="1"/>
    <col min="4" max="4" width="10" style="41" customWidth="1"/>
    <col min="5" max="5" width="27.5703125" style="41" customWidth="1"/>
    <col min="6" max="6" width="16" style="41" customWidth="1"/>
    <col min="7" max="7" width="52.85546875" style="40" customWidth="1"/>
    <col min="8" max="8" width="9.5703125" style="42" customWidth="1"/>
    <col min="9" max="9" width="9.5703125" style="44" customWidth="1"/>
    <col min="10" max="10" width="33.140625" style="45" customWidth="1"/>
    <col min="11" max="11" width="47.5703125" style="41" customWidth="1"/>
    <col min="12" max="12" width="20.7109375" style="42" customWidth="1"/>
    <col min="13" max="14" width="40" style="41" customWidth="1"/>
    <col min="15" max="15" width="12.5703125" style="671"/>
    <col min="16" max="55" width="12.5703125" style="672"/>
    <col min="56" max="56" width="12.5703125" style="673"/>
    <col min="57" max="16384" width="12.5703125" style="41"/>
  </cols>
  <sheetData>
    <row r="1" spans="1:56" s="45"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c r="O1" s="675"/>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7"/>
    </row>
    <row r="2" spans="1:56" s="45" customFormat="1" ht="20.25">
      <c r="A2" s="1226" t="str">
        <f>Contenido!$B$2</f>
        <v>2023 -  2024</v>
      </c>
      <c r="B2" s="1226"/>
      <c r="C2" s="1226"/>
      <c r="D2" s="1226"/>
      <c r="E2" s="1226"/>
      <c r="F2" s="1226"/>
      <c r="G2" s="1226"/>
      <c r="H2" s="1226"/>
      <c r="I2" s="1226"/>
      <c r="J2" s="1226"/>
      <c r="K2" s="1226"/>
      <c r="L2" s="1226"/>
      <c r="M2" s="1226"/>
      <c r="N2" s="1226"/>
      <c r="O2" s="675"/>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7"/>
    </row>
    <row r="3" spans="1:56">
      <c r="A3" s="1"/>
      <c r="B3" s="1"/>
      <c r="C3" s="1"/>
      <c r="D3" s="1"/>
      <c r="E3" s="1"/>
      <c r="F3" s="1"/>
      <c r="G3" s="9"/>
      <c r="H3" s="8"/>
      <c r="I3" s="148"/>
      <c r="J3" s="153"/>
      <c r="K3" s="1"/>
      <c r="L3" s="8"/>
      <c r="M3" s="1"/>
      <c r="N3" s="1"/>
      <c r="O3" s="678"/>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80"/>
    </row>
    <row r="4" spans="1:56">
      <c r="A4" s="1"/>
      <c r="B4" s="1"/>
      <c r="C4" s="1"/>
      <c r="D4" s="1"/>
      <c r="E4" s="1"/>
      <c r="F4" s="1"/>
      <c r="G4" s="9"/>
      <c r="H4" s="8"/>
      <c r="I4" s="148"/>
      <c r="J4" s="153"/>
      <c r="K4" s="1"/>
      <c r="L4" s="8"/>
      <c r="M4" s="1"/>
      <c r="N4" s="1"/>
      <c r="O4" s="678"/>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80"/>
    </row>
    <row r="5" spans="1:56" ht="34.5" customHeight="1">
      <c r="A5" s="1748" t="s">
        <v>61</v>
      </c>
      <c r="B5" s="1748"/>
      <c r="C5" s="1831" t="s">
        <v>3160</v>
      </c>
      <c r="D5" s="1831"/>
      <c r="E5" s="1831"/>
      <c r="F5" s="1831"/>
      <c r="G5" s="9"/>
      <c r="H5" s="8"/>
      <c r="I5" s="148"/>
      <c r="J5" s="153"/>
      <c r="K5" s="1"/>
      <c r="L5" s="8"/>
      <c r="M5" s="1"/>
      <c r="N5" s="1"/>
      <c r="O5" s="678"/>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679"/>
      <c r="AZ5" s="679"/>
      <c r="BA5" s="679"/>
      <c r="BB5" s="679"/>
      <c r="BC5" s="679"/>
      <c r="BD5" s="680"/>
    </row>
    <row r="6" spans="1:56" ht="28.5" customHeight="1">
      <c r="A6" s="1"/>
      <c r="B6" s="1"/>
      <c r="C6" s="1"/>
      <c r="D6" s="1"/>
      <c r="E6" s="1"/>
      <c r="F6" s="1"/>
      <c r="G6" s="9"/>
      <c r="H6" s="8"/>
      <c r="I6" s="148"/>
      <c r="J6" s="153"/>
      <c r="K6" s="1"/>
      <c r="L6" s="8"/>
      <c r="M6" s="1"/>
      <c r="N6" s="1"/>
      <c r="O6" s="678"/>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679"/>
      <c r="AZ6" s="679"/>
      <c r="BA6" s="679"/>
      <c r="BB6" s="679"/>
      <c r="BC6" s="679"/>
      <c r="BD6" s="680"/>
    </row>
    <row r="7" spans="1:56" ht="15" customHeight="1">
      <c r="A7" s="199"/>
      <c r="B7" s="199"/>
      <c r="C7" s="2046" t="s">
        <v>2810</v>
      </c>
      <c r="D7" s="2046"/>
      <c r="E7" s="2046"/>
      <c r="F7" s="2046"/>
      <c r="G7" s="2047" t="s">
        <v>2811</v>
      </c>
      <c r="H7" s="2047"/>
      <c r="I7" s="2047"/>
      <c r="J7" s="2048"/>
      <c r="K7" s="2044" t="s">
        <v>2812</v>
      </c>
      <c r="L7" s="2044"/>
      <c r="M7" s="2044"/>
      <c r="N7" s="2045"/>
      <c r="O7" s="678"/>
      <c r="P7" s="679"/>
      <c r="Q7" s="679"/>
      <c r="R7" s="679"/>
      <c r="S7" s="679"/>
      <c r="T7" s="679"/>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c r="AT7" s="679"/>
      <c r="AU7" s="679"/>
      <c r="AV7" s="679"/>
      <c r="AW7" s="679"/>
      <c r="AX7" s="679"/>
      <c r="AY7" s="679"/>
      <c r="AZ7" s="679"/>
      <c r="BA7" s="679"/>
      <c r="BB7" s="679"/>
      <c r="BC7" s="679"/>
      <c r="BD7" s="680"/>
    </row>
    <row r="8" spans="1:56" ht="26.25" customHeight="1">
      <c r="A8" s="2041" t="s">
        <v>2673</v>
      </c>
      <c r="B8" s="2041" t="s">
        <v>2813</v>
      </c>
      <c r="C8" s="2039" t="s">
        <v>2814</v>
      </c>
      <c r="D8" s="2040"/>
      <c r="E8" s="2015" t="s">
        <v>2815</v>
      </c>
      <c r="F8" s="2015" t="s">
        <v>2816</v>
      </c>
      <c r="G8" s="2017" t="s">
        <v>2817</v>
      </c>
      <c r="H8" s="2035" t="s">
        <v>2818</v>
      </c>
      <c r="I8" s="2036"/>
      <c r="J8" s="2017" t="s">
        <v>2819</v>
      </c>
      <c r="K8" s="213" t="s">
        <v>2820</v>
      </c>
      <c r="L8" s="2033" t="s">
        <v>2821</v>
      </c>
      <c r="M8" s="2033" t="s">
        <v>2822</v>
      </c>
      <c r="N8" s="2033" t="s">
        <v>2823</v>
      </c>
      <c r="O8" s="678"/>
      <c r="P8" s="679"/>
      <c r="Q8" s="679"/>
      <c r="R8" s="679"/>
      <c r="S8" s="679"/>
      <c r="T8" s="679"/>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c r="AT8" s="679"/>
      <c r="AU8" s="679"/>
      <c r="AV8" s="679"/>
      <c r="AW8" s="679"/>
      <c r="AX8" s="679"/>
      <c r="AY8" s="679"/>
      <c r="AZ8" s="679"/>
      <c r="BA8" s="679"/>
      <c r="BB8" s="679"/>
      <c r="BC8" s="679"/>
      <c r="BD8" s="680"/>
    </row>
    <row r="9" spans="1:56">
      <c r="A9" s="2042"/>
      <c r="B9" s="2042"/>
      <c r="C9" s="214" t="s">
        <v>2824</v>
      </c>
      <c r="D9" s="214" t="s">
        <v>2825</v>
      </c>
      <c r="E9" s="2016"/>
      <c r="F9" s="2016"/>
      <c r="G9" s="2018"/>
      <c r="H9" s="215" t="s">
        <v>2824</v>
      </c>
      <c r="I9" s="215" t="s">
        <v>2825</v>
      </c>
      <c r="J9" s="2018"/>
      <c r="K9" s="213" t="s">
        <v>2826</v>
      </c>
      <c r="L9" s="2034"/>
      <c r="M9" s="2034"/>
      <c r="N9" s="2034"/>
      <c r="O9" s="678"/>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80"/>
    </row>
    <row r="10" spans="1:56" ht="81.75" customHeight="1">
      <c r="A10" s="2107">
        <v>1</v>
      </c>
      <c r="B10" s="2108" t="s">
        <v>3161</v>
      </c>
      <c r="C10" s="2012"/>
      <c r="D10" s="2012" t="s">
        <v>2793</v>
      </c>
      <c r="E10" s="2012"/>
      <c r="F10" s="2012"/>
      <c r="G10" s="406" t="s">
        <v>228</v>
      </c>
      <c r="H10" s="238" t="s">
        <v>2793</v>
      </c>
      <c r="I10" s="238"/>
      <c r="J10" s="659" t="s">
        <v>3162</v>
      </c>
      <c r="K10" s="187"/>
      <c r="L10" s="187"/>
      <c r="M10" s="187"/>
      <c r="N10" s="200"/>
      <c r="O10" s="678"/>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79"/>
      <c r="AY10" s="679"/>
      <c r="AZ10" s="679"/>
      <c r="BA10" s="679"/>
      <c r="BB10" s="679"/>
      <c r="BC10" s="679"/>
      <c r="BD10" s="680"/>
    </row>
    <row r="11" spans="1:56" ht="234.75" customHeight="1">
      <c r="A11" s="2107"/>
      <c r="B11" s="2108"/>
      <c r="C11" s="2013"/>
      <c r="D11" s="2013"/>
      <c r="E11" s="2013"/>
      <c r="F11" s="2013"/>
      <c r="G11" s="407" t="s">
        <v>3163</v>
      </c>
      <c r="H11" s="205" t="s">
        <v>2793</v>
      </c>
      <c r="I11" s="205"/>
      <c r="J11" s="204" t="s">
        <v>3164</v>
      </c>
      <c r="K11" s="187"/>
      <c r="L11" s="187"/>
      <c r="M11" s="187"/>
      <c r="N11" s="200"/>
      <c r="O11" s="678"/>
      <c r="P11" s="679"/>
      <c r="Q11" s="679"/>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80"/>
    </row>
    <row r="12" spans="1:56" ht="75">
      <c r="A12" s="2107"/>
      <c r="B12" s="2108"/>
      <c r="C12" s="2013"/>
      <c r="D12" s="2013"/>
      <c r="E12" s="2013"/>
      <c r="F12" s="2013"/>
      <c r="G12" s="407" t="s">
        <v>243</v>
      </c>
      <c r="H12" s="205" t="s">
        <v>2793</v>
      </c>
      <c r="I12" s="205"/>
      <c r="J12" s="145" t="s">
        <v>3165</v>
      </c>
      <c r="K12" s="188" t="s">
        <v>3166</v>
      </c>
      <c r="L12" s="196">
        <v>1</v>
      </c>
      <c r="M12" s="188" t="s">
        <v>58</v>
      </c>
      <c r="N12" s="188" t="s">
        <v>3167</v>
      </c>
      <c r="O12" s="678"/>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c r="AT12" s="679"/>
      <c r="AU12" s="679"/>
      <c r="AV12" s="679"/>
      <c r="AW12" s="679"/>
      <c r="AX12" s="679"/>
      <c r="AY12" s="679"/>
      <c r="AZ12" s="679"/>
      <c r="BA12" s="679"/>
      <c r="BB12" s="679"/>
      <c r="BC12" s="679"/>
      <c r="BD12" s="680"/>
    </row>
    <row r="13" spans="1:56" ht="65.25" customHeight="1">
      <c r="A13" s="2107"/>
      <c r="B13" s="2108"/>
      <c r="C13" s="2014"/>
      <c r="D13" s="2014"/>
      <c r="E13" s="2014"/>
      <c r="F13" s="2014"/>
      <c r="G13" s="407" t="s">
        <v>3168</v>
      </c>
      <c r="H13" s="205" t="s">
        <v>2793</v>
      </c>
      <c r="I13" s="205"/>
      <c r="J13" s="660" t="s">
        <v>3169</v>
      </c>
      <c r="K13" s="187"/>
      <c r="L13" s="187"/>
      <c r="M13" s="187"/>
      <c r="N13" s="200"/>
      <c r="O13" s="678"/>
      <c r="P13" s="679"/>
      <c r="Q13" s="679"/>
      <c r="R13" s="679"/>
      <c r="S13" s="679"/>
      <c r="T13" s="6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c r="AT13" s="679"/>
      <c r="AU13" s="679"/>
      <c r="AV13" s="679"/>
      <c r="AW13" s="679"/>
      <c r="AX13" s="679"/>
      <c r="AY13" s="679"/>
      <c r="AZ13" s="679"/>
      <c r="BA13" s="679"/>
      <c r="BB13" s="679"/>
      <c r="BC13" s="679"/>
      <c r="BD13" s="680"/>
    </row>
    <row r="14" spans="1:56" ht="180">
      <c r="A14" s="2107">
        <v>2</v>
      </c>
      <c r="B14" s="2108" t="s">
        <v>254</v>
      </c>
      <c r="C14" s="2012"/>
      <c r="D14" s="1858" t="s">
        <v>2793</v>
      </c>
      <c r="E14" s="2012"/>
      <c r="F14" s="2012"/>
      <c r="G14" s="85" t="s">
        <v>262</v>
      </c>
      <c r="H14" s="408"/>
      <c r="I14" s="408"/>
      <c r="J14" s="119" t="s">
        <v>3170</v>
      </c>
      <c r="K14" s="343"/>
      <c r="L14" s="343"/>
      <c r="M14" s="343"/>
      <c r="N14" s="409"/>
      <c r="O14" s="678"/>
      <c r="P14" s="679"/>
      <c r="Q14" s="679"/>
      <c r="R14" s="679"/>
      <c r="S14" s="679"/>
      <c r="T14" s="679"/>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c r="AT14" s="679"/>
      <c r="AU14" s="679"/>
      <c r="AV14" s="679"/>
      <c r="AW14" s="679"/>
      <c r="AX14" s="679"/>
      <c r="AY14" s="679"/>
      <c r="AZ14" s="679"/>
      <c r="BA14" s="679"/>
      <c r="BB14" s="679"/>
      <c r="BC14" s="679"/>
      <c r="BD14" s="680"/>
    </row>
    <row r="15" spans="1:56" ht="135">
      <c r="A15" s="2107"/>
      <c r="B15" s="2108"/>
      <c r="C15" s="2013"/>
      <c r="D15" s="1988"/>
      <c r="E15" s="2013"/>
      <c r="F15" s="2013"/>
      <c r="G15" s="85" t="s">
        <v>3171</v>
      </c>
      <c r="H15" s="408" t="s">
        <v>2793</v>
      </c>
      <c r="I15" s="408"/>
      <c r="J15" s="119" t="s">
        <v>3172</v>
      </c>
      <c r="K15" s="343"/>
      <c r="L15" s="343"/>
      <c r="M15" s="343"/>
      <c r="N15" s="409"/>
      <c r="O15" s="678"/>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c r="AT15" s="679"/>
      <c r="AU15" s="679"/>
      <c r="AV15" s="679"/>
      <c r="AW15" s="679"/>
      <c r="AX15" s="679"/>
      <c r="AY15" s="679"/>
      <c r="AZ15" s="679"/>
      <c r="BA15" s="679"/>
      <c r="BB15" s="679"/>
      <c r="BC15" s="679"/>
      <c r="BD15" s="680"/>
    </row>
    <row r="16" spans="1:56" ht="90">
      <c r="A16" s="2107"/>
      <c r="B16" s="2108"/>
      <c r="C16" s="2013"/>
      <c r="D16" s="1988"/>
      <c r="E16" s="2013"/>
      <c r="F16" s="2013"/>
      <c r="G16" s="85" t="s">
        <v>3173</v>
      </c>
      <c r="H16" s="408" t="s">
        <v>2793</v>
      </c>
      <c r="I16" s="408"/>
      <c r="J16" s="119" t="s">
        <v>3174</v>
      </c>
      <c r="K16" s="1"/>
      <c r="L16" s="343"/>
      <c r="M16" s="343"/>
      <c r="N16" s="737"/>
      <c r="O16" s="678"/>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c r="AT16" s="679"/>
      <c r="AU16" s="679"/>
      <c r="AV16" s="679"/>
      <c r="AW16" s="679"/>
      <c r="AX16" s="679"/>
      <c r="AY16" s="679"/>
      <c r="AZ16" s="679"/>
      <c r="BA16" s="679"/>
      <c r="BB16" s="679"/>
      <c r="BC16" s="679"/>
      <c r="BD16" s="680"/>
    </row>
    <row r="17" spans="1:56" ht="209.25" customHeight="1">
      <c r="A17" s="2107"/>
      <c r="B17" s="2108"/>
      <c r="C17" s="2013"/>
      <c r="D17" s="1988"/>
      <c r="E17" s="2013"/>
      <c r="F17" s="2013"/>
      <c r="G17" s="85" t="s">
        <v>3175</v>
      </c>
      <c r="H17" s="408" t="s">
        <v>2793</v>
      </c>
      <c r="I17" s="408"/>
      <c r="J17" s="119" t="s">
        <v>3176</v>
      </c>
      <c r="K17" s="28" t="s">
        <v>3177</v>
      </c>
      <c r="L17" s="735">
        <v>1</v>
      </c>
      <c r="M17" s="736" t="s">
        <v>3178</v>
      </c>
      <c r="N17" s="739" t="s">
        <v>3179</v>
      </c>
      <c r="O17" s="678"/>
      <c r="P17" s="679"/>
      <c r="Q17" s="679"/>
      <c r="R17" s="679"/>
      <c r="S17" s="679"/>
      <c r="T17" s="679"/>
      <c r="U17" s="679"/>
      <c r="V17" s="679"/>
      <c r="W17" s="679"/>
      <c r="X17" s="679"/>
      <c r="Y17" s="679"/>
      <c r="Z17" s="679"/>
      <c r="AA17" s="679"/>
      <c r="AB17" s="679"/>
      <c r="AC17" s="679"/>
      <c r="AD17" s="679"/>
      <c r="AE17" s="679"/>
      <c r="AF17" s="679"/>
      <c r="AG17" s="679"/>
      <c r="AH17" s="679"/>
      <c r="AI17" s="679"/>
      <c r="AJ17" s="679"/>
      <c r="AK17" s="679"/>
      <c r="AL17" s="679"/>
      <c r="AM17" s="679"/>
      <c r="AN17" s="679"/>
      <c r="AO17" s="679"/>
      <c r="AP17" s="679"/>
      <c r="AQ17" s="679"/>
      <c r="AR17" s="679"/>
      <c r="AS17" s="679"/>
      <c r="AT17" s="679"/>
      <c r="AU17" s="679"/>
      <c r="AV17" s="679"/>
      <c r="AW17" s="679"/>
      <c r="AX17" s="679"/>
      <c r="AY17" s="679"/>
      <c r="AZ17" s="679"/>
      <c r="BA17" s="679"/>
      <c r="BB17" s="679"/>
      <c r="BC17" s="679"/>
      <c r="BD17" s="680"/>
    </row>
    <row r="18" spans="1:56" ht="135">
      <c r="A18" s="2107"/>
      <c r="B18" s="2108"/>
      <c r="C18" s="2013"/>
      <c r="D18" s="1988"/>
      <c r="E18" s="2013"/>
      <c r="F18" s="2013"/>
      <c r="G18" s="85" t="s">
        <v>281</v>
      </c>
      <c r="H18" s="408" t="s">
        <v>2793</v>
      </c>
      <c r="I18" s="408"/>
      <c r="J18" s="119" t="s">
        <v>3180</v>
      </c>
      <c r="K18" s="343"/>
      <c r="L18" s="343"/>
      <c r="M18" s="343"/>
      <c r="N18" s="738"/>
      <c r="O18" s="678"/>
      <c r="P18" s="679"/>
      <c r="Q18" s="679"/>
      <c r="R18" s="679"/>
      <c r="S18" s="679"/>
      <c r="T18" s="679"/>
      <c r="U18" s="679"/>
      <c r="V18" s="679"/>
      <c r="W18" s="679"/>
      <c r="X18" s="679"/>
      <c r="Y18" s="679"/>
      <c r="Z18" s="679"/>
      <c r="AA18" s="679"/>
      <c r="AB18" s="679"/>
      <c r="AC18" s="679"/>
      <c r="AD18" s="679"/>
      <c r="AE18" s="679"/>
      <c r="AF18" s="679"/>
      <c r="AG18" s="679"/>
      <c r="AH18" s="679"/>
      <c r="AI18" s="679"/>
      <c r="AJ18" s="679"/>
      <c r="AK18" s="679"/>
      <c r="AL18" s="679"/>
      <c r="AM18" s="679"/>
      <c r="AN18" s="679"/>
      <c r="AO18" s="679"/>
      <c r="AP18" s="679"/>
      <c r="AQ18" s="679"/>
      <c r="AR18" s="679"/>
      <c r="AS18" s="679"/>
      <c r="AT18" s="679"/>
      <c r="AU18" s="679"/>
      <c r="AV18" s="679"/>
      <c r="AW18" s="679"/>
      <c r="AX18" s="679"/>
      <c r="AY18" s="679"/>
      <c r="AZ18" s="679"/>
      <c r="BA18" s="679"/>
      <c r="BB18" s="679"/>
      <c r="BC18" s="679"/>
      <c r="BD18" s="680"/>
    </row>
    <row r="19" spans="1:56" ht="60">
      <c r="A19" s="2107"/>
      <c r="B19" s="2108"/>
      <c r="C19" s="2013"/>
      <c r="D19" s="1988"/>
      <c r="E19" s="2013"/>
      <c r="F19" s="2013"/>
      <c r="G19" s="85" t="s">
        <v>282</v>
      </c>
      <c r="H19" s="408"/>
      <c r="I19" s="408"/>
      <c r="J19" s="408"/>
      <c r="K19" s="1"/>
      <c r="L19" s="343"/>
      <c r="M19" s="343"/>
      <c r="N19" s="409"/>
      <c r="O19" s="678"/>
      <c r="P19" s="679"/>
      <c r="Q19" s="679"/>
      <c r="R19" s="679"/>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80"/>
    </row>
    <row r="20" spans="1:56" ht="240">
      <c r="A20" s="2107"/>
      <c r="B20" s="2108"/>
      <c r="C20" s="2013"/>
      <c r="D20" s="1988"/>
      <c r="E20" s="2013"/>
      <c r="F20" s="2013"/>
      <c r="G20" s="85" t="s">
        <v>283</v>
      </c>
      <c r="H20" s="408" t="s">
        <v>2793</v>
      </c>
      <c r="I20" s="408"/>
      <c r="J20" s="72"/>
      <c r="K20" s="28" t="s">
        <v>284</v>
      </c>
      <c r="L20" s="372">
        <v>1</v>
      </c>
      <c r="M20" s="28" t="s">
        <v>3181</v>
      </c>
      <c r="N20" s="716" t="s">
        <v>3182</v>
      </c>
      <c r="O20" s="678"/>
      <c r="P20" s="679"/>
      <c r="Q20" s="679"/>
      <c r="R20" s="679"/>
      <c r="S20" s="679"/>
      <c r="T20" s="679"/>
      <c r="U20" s="679"/>
      <c r="V20" s="679"/>
      <c r="W20" s="679"/>
      <c r="X20" s="679"/>
      <c r="Y20" s="679"/>
      <c r="Z20" s="679"/>
      <c r="AA20" s="679"/>
      <c r="AB20" s="679"/>
      <c r="AC20" s="679"/>
      <c r="AD20" s="679"/>
      <c r="AE20" s="679"/>
      <c r="AF20" s="679"/>
      <c r="AG20" s="679"/>
      <c r="AH20" s="679"/>
      <c r="AI20" s="679"/>
      <c r="AJ20" s="679"/>
      <c r="AK20" s="679"/>
      <c r="AL20" s="679"/>
      <c r="AM20" s="679"/>
      <c r="AN20" s="679"/>
      <c r="AO20" s="679"/>
      <c r="AP20" s="679"/>
      <c r="AQ20" s="679"/>
      <c r="AR20" s="679"/>
      <c r="AS20" s="679"/>
      <c r="AT20" s="679"/>
      <c r="AU20" s="679"/>
      <c r="AV20" s="679"/>
      <c r="AW20" s="679"/>
      <c r="AX20" s="679"/>
      <c r="AY20" s="679"/>
      <c r="AZ20" s="679"/>
      <c r="BA20" s="679"/>
      <c r="BB20" s="679"/>
      <c r="BC20" s="679"/>
      <c r="BD20" s="680"/>
    </row>
    <row r="21" spans="1:56" ht="30">
      <c r="A21" s="2107"/>
      <c r="B21" s="2108"/>
      <c r="C21" s="2013"/>
      <c r="D21" s="1988"/>
      <c r="E21" s="2013"/>
      <c r="F21" s="2013"/>
      <c r="G21" s="85" t="s">
        <v>287</v>
      </c>
      <c r="H21" s="408" t="s">
        <v>2793</v>
      </c>
      <c r="I21" s="408"/>
      <c r="J21" s="119" t="s">
        <v>3183</v>
      </c>
      <c r="K21" s="343"/>
      <c r="L21" s="343"/>
      <c r="M21" s="343"/>
      <c r="N21" s="409"/>
      <c r="O21" s="678"/>
      <c r="P21" s="679"/>
      <c r="Q21" s="679"/>
      <c r="R21" s="679"/>
      <c r="S21" s="679"/>
      <c r="T21" s="679"/>
      <c r="U21" s="679"/>
      <c r="V21" s="679"/>
      <c r="W21" s="679"/>
      <c r="X21" s="679"/>
      <c r="Y21" s="679"/>
      <c r="Z21" s="679"/>
      <c r="AA21" s="679"/>
      <c r="AB21" s="679"/>
      <c r="AC21" s="679"/>
      <c r="AD21" s="679"/>
      <c r="AE21" s="679"/>
      <c r="AF21" s="679"/>
      <c r="AG21" s="679"/>
      <c r="AH21" s="679"/>
      <c r="AI21" s="679"/>
      <c r="AJ21" s="679"/>
      <c r="AK21" s="679"/>
      <c r="AL21" s="679"/>
      <c r="AM21" s="679"/>
      <c r="AN21" s="679"/>
      <c r="AO21" s="679"/>
      <c r="AP21" s="679"/>
      <c r="AQ21" s="679"/>
      <c r="AR21" s="679"/>
      <c r="AS21" s="679"/>
      <c r="AT21" s="679"/>
      <c r="AU21" s="679"/>
      <c r="AV21" s="679"/>
      <c r="AW21" s="679"/>
      <c r="AX21" s="679"/>
      <c r="AY21" s="679"/>
      <c r="AZ21" s="679"/>
      <c r="BA21" s="679"/>
      <c r="BB21" s="679"/>
      <c r="BC21" s="679"/>
      <c r="BD21" s="680"/>
    </row>
    <row r="22" spans="1:56" ht="45">
      <c r="A22" s="2107"/>
      <c r="B22" s="2108"/>
      <c r="C22" s="2013"/>
      <c r="D22" s="1988"/>
      <c r="E22" s="2013"/>
      <c r="F22" s="2013"/>
      <c r="G22" s="85" t="s">
        <v>288</v>
      </c>
      <c r="H22" s="408"/>
      <c r="I22" s="408"/>
      <c r="J22" s="408"/>
      <c r="K22" s="28"/>
      <c r="L22" s="343"/>
      <c r="M22" s="343"/>
      <c r="N22" s="409"/>
      <c r="O22" s="678"/>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679"/>
      <c r="AP22" s="679"/>
      <c r="AQ22" s="679"/>
      <c r="AR22" s="679"/>
      <c r="AS22" s="679"/>
      <c r="AT22" s="679"/>
      <c r="AU22" s="679"/>
      <c r="AV22" s="679"/>
      <c r="AW22" s="679"/>
      <c r="AX22" s="679"/>
      <c r="AY22" s="679"/>
      <c r="AZ22" s="679"/>
      <c r="BA22" s="679"/>
      <c r="BB22" s="679"/>
      <c r="BC22" s="679"/>
      <c r="BD22" s="680"/>
    </row>
    <row r="23" spans="1:56" ht="135">
      <c r="A23" s="2107"/>
      <c r="B23" s="2108"/>
      <c r="C23" s="2013"/>
      <c r="D23" s="1988"/>
      <c r="E23" s="2013"/>
      <c r="F23" s="2013"/>
      <c r="G23" s="357" t="s">
        <v>293</v>
      </c>
      <c r="H23" s="410" t="s">
        <v>2793</v>
      </c>
      <c r="I23" s="410"/>
      <c r="J23" s="356"/>
      <c r="K23" s="661" t="s">
        <v>3184</v>
      </c>
      <c r="L23" s="381">
        <v>1</v>
      </c>
      <c r="M23" s="703" t="s">
        <v>3185</v>
      </c>
      <c r="N23" s="706" t="s">
        <v>3186</v>
      </c>
      <c r="O23" s="678"/>
      <c r="P23" s="679"/>
      <c r="Q23" s="679"/>
      <c r="R23" s="679"/>
      <c r="S23" s="679"/>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c r="AT23" s="679"/>
      <c r="AU23" s="679"/>
      <c r="AV23" s="679"/>
      <c r="AW23" s="679"/>
      <c r="AX23" s="679"/>
      <c r="AY23" s="679"/>
      <c r="AZ23" s="679"/>
      <c r="BA23" s="679"/>
      <c r="BB23" s="679"/>
      <c r="BC23" s="679"/>
      <c r="BD23" s="680"/>
    </row>
    <row r="24" spans="1:56" s="411" customFormat="1" ht="135">
      <c r="A24" s="2109">
        <v>3</v>
      </c>
      <c r="B24" s="2111" t="s">
        <v>301</v>
      </c>
      <c r="C24" s="2012"/>
      <c r="D24" s="2012" t="s">
        <v>2793</v>
      </c>
      <c r="E24" s="2012"/>
      <c r="F24" s="2012"/>
      <c r="G24" s="85" t="s">
        <v>306</v>
      </c>
      <c r="H24" s="408" t="s">
        <v>2793</v>
      </c>
      <c r="I24" s="408"/>
      <c r="J24" s="119" t="s">
        <v>3187</v>
      </c>
      <c r="K24" s="343"/>
      <c r="L24" s="343"/>
      <c r="M24" s="702"/>
      <c r="N24" s="409"/>
      <c r="O24" s="681"/>
      <c r="P24" s="682"/>
      <c r="Q24" s="682"/>
      <c r="R24" s="682"/>
      <c r="S24" s="682"/>
      <c r="T24" s="682"/>
      <c r="U24" s="682"/>
      <c r="V24" s="682"/>
      <c r="W24" s="682"/>
      <c r="X24" s="682"/>
      <c r="Y24" s="682"/>
      <c r="Z24" s="682"/>
      <c r="AA24" s="682"/>
      <c r="AB24" s="682"/>
      <c r="AC24" s="682"/>
      <c r="AD24" s="682"/>
      <c r="AE24" s="682"/>
      <c r="AF24" s="682"/>
      <c r="AG24" s="682"/>
      <c r="AH24" s="682"/>
      <c r="AI24" s="682"/>
      <c r="AJ24" s="682"/>
      <c r="AK24" s="682"/>
      <c r="AL24" s="682"/>
      <c r="AM24" s="682"/>
      <c r="AN24" s="682"/>
      <c r="AO24" s="682"/>
      <c r="AP24" s="682"/>
      <c r="AQ24" s="682"/>
      <c r="AR24" s="682"/>
      <c r="AS24" s="682"/>
      <c r="AT24" s="682"/>
      <c r="AU24" s="682"/>
      <c r="AV24" s="682"/>
      <c r="AW24" s="682"/>
      <c r="AX24" s="682"/>
      <c r="AY24" s="682"/>
      <c r="AZ24" s="682"/>
      <c r="BA24" s="682"/>
      <c r="BB24" s="682"/>
      <c r="BC24" s="682"/>
      <c r="BD24" s="683"/>
    </row>
    <row r="25" spans="1:56" ht="150">
      <c r="A25" s="2110"/>
      <c r="B25" s="2112"/>
      <c r="C25" s="2014"/>
      <c r="D25" s="2014"/>
      <c r="E25" s="2014"/>
      <c r="F25" s="2014"/>
      <c r="G25" s="407" t="s">
        <v>3188</v>
      </c>
      <c r="H25" s="205" t="s">
        <v>2793</v>
      </c>
      <c r="I25" s="205"/>
      <c r="J25" s="660" t="s">
        <v>3189</v>
      </c>
      <c r="K25" s="187"/>
      <c r="L25" s="187"/>
      <c r="M25" s="187"/>
      <c r="N25" s="200"/>
      <c r="O25" s="678"/>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c r="AM25" s="679"/>
      <c r="AN25" s="679"/>
      <c r="AO25" s="679"/>
      <c r="AP25" s="679"/>
      <c r="AQ25" s="679"/>
      <c r="AR25" s="679"/>
      <c r="AS25" s="679"/>
      <c r="AT25" s="679"/>
      <c r="AU25" s="679"/>
      <c r="AV25" s="679"/>
      <c r="AW25" s="679"/>
      <c r="AX25" s="679"/>
      <c r="AY25" s="679"/>
      <c r="AZ25" s="679"/>
      <c r="BA25" s="679"/>
      <c r="BB25" s="679"/>
      <c r="BC25" s="679"/>
      <c r="BD25" s="680"/>
    </row>
    <row r="26" spans="1:56">
      <c r="A26" s="22"/>
      <c r="B26" s="22"/>
      <c r="C26" s="22"/>
      <c r="D26" s="22"/>
      <c r="E26" s="22"/>
      <c r="F26" s="235"/>
      <c r="G26" s="236"/>
      <c r="H26" s="8"/>
      <c r="I26" s="8"/>
      <c r="J26" s="160"/>
      <c r="K26" s="153"/>
      <c r="L26" s="237"/>
      <c r="M26" s="153"/>
      <c r="N26" s="153"/>
      <c r="O26" s="678"/>
      <c r="P26" s="679"/>
      <c r="Q26" s="679"/>
      <c r="R26" s="679"/>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679"/>
      <c r="AP26" s="679"/>
      <c r="AQ26" s="679"/>
      <c r="AR26" s="679"/>
      <c r="AS26" s="679"/>
      <c r="AT26" s="679"/>
      <c r="AU26" s="679"/>
      <c r="AV26" s="679"/>
      <c r="AW26" s="679"/>
      <c r="AX26" s="679"/>
      <c r="AY26" s="679"/>
      <c r="AZ26" s="679"/>
      <c r="BA26" s="679"/>
      <c r="BB26" s="679"/>
      <c r="BC26" s="679"/>
      <c r="BD26" s="680"/>
    </row>
    <row r="27" spans="1:56">
      <c r="A27" s="22"/>
      <c r="B27" s="22"/>
      <c r="C27" s="22"/>
      <c r="D27" s="22"/>
      <c r="E27" s="22"/>
      <c r="F27" s="235"/>
      <c r="G27" s="236"/>
      <c r="H27" s="8"/>
      <c r="I27" s="8"/>
      <c r="J27" s="160"/>
      <c r="K27" s="153"/>
      <c r="L27" s="237"/>
      <c r="M27" s="153"/>
      <c r="N27" s="153"/>
      <c r="O27" s="678"/>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9"/>
      <c r="AP27" s="679"/>
      <c r="AQ27" s="679"/>
      <c r="AR27" s="679"/>
      <c r="AS27" s="679"/>
      <c r="AT27" s="679"/>
      <c r="AU27" s="679"/>
      <c r="AV27" s="679"/>
      <c r="AW27" s="679"/>
      <c r="AX27" s="679"/>
      <c r="AY27" s="679"/>
      <c r="AZ27" s="679"/>
      <c r="BA27" s="679"/>
      <c r="BB27" s="679"/>
      <c r="BC27" s="679"/>
      <c r="BD27" s="680"/>
    </row>
    <row r="28" spans="1:56">
      <c r="A28" s="22"/>
      <c r="B28" s="22"/>
      <c r="C28" s="22"/>
      <c r="D28" s="22"/>
      <c r="E28" s="22"/>
      <c r="F28" s="235"/>
      <c r="G28" s="236"/>
      <c r="H28" s="8"/>
      <c r="I28" s="8"/>
      <c r="J28" s="160"/>
      <c r="K28" s="153"/>
      <c r="L28" s="237"/>
      <c r="M28" s="153"/>
      <c r="N28" s="153"/>
      <c r="O28" s="678"/>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679"/>
      <c r="AP28" s="679"/>
      <c r="AQ28" s="679"/>
      <c r="AR28" s="679"/>
      <c r="AS28" s="679"/>
      <c r="AT28" s="679"/>
      <c r="AU28" s="679"/>
      <c r="AV28" s="679"/>
      <c r="AW28" s="679"/>
      <c r="AX28" s="679"/>
      <c r="AY28" s="679"/>
      <c r="AZ28" s="679"/>
      <c r="BA28" s="679"/>
      <c r="BB28" s="679"/>
      <c r="BC28" s="679"/>
      <c r="BD28" s="680"/>
    </row>
    <row r="30" spans="1:56" ht="23.25">
      <c r="A30" s="1"/>
      <c r="B30" s="76">
        <f>COUNTA(B10:B25)</f>
        <v>3</v>
      </c>
      <c r="C30" s="73"/>
      <c r="D30" s="73"/>
      <c r="E30" s="73"/>
      <c r="F30" s="73"/>
      <c r="G30" s="73"/>
      <c r="H30" s="73"/>
      <c r="I30" s="73"/>
      <c r="J30" s="73"/>
      <c r="K30" s="76">
        <f>+COUNTA(K10:K25)</f>
        <v>4</v>
      </c>
      <c r="L30" s="77">
        <f>AVERAGE(L10:L25,L56:L75,L89,L95:L119)</f>
        <v>1</v>
      </c>
      <c r="M30" s="1"/>
      <c r="N30" s="1"/>
      <c r="O30" s="678"/>
      <c r="P30" s="679"/>
      <c r="Q30" s="679"/>
      <c r="R30" s="679"/>
      <c r="S30" s="679"/>
      <c r="T30" s="679"/>
      <c r="U30" s="679"/>
      <c r="V30" s="679"/>
      <c r="W30" s="679"/>
      <c r="X30" s="679"/>
      <c r="Y30" s="679"/>
      <c r="Z30" s="679"/>
      <c r="AA30" s="679"/>
      <c r="AB30" s="679"/>
      <c r="AC30" s="679"/>
      <c r="AD30" s="679"/>
      <c r="AE30" s="679"/>
      <c r="AF30" s="679"/>
      <c r="AG30" s="679"/>
      <c r="AH30" s="679"/>
      <c r="AI30" s="679"/>
      <c r="AJ30" s="679"/>
      <c r="AK30" s="679"/>
      <c r="AL30" s="679"/>
      <c r="AM30" s="679"/>
      <c r="AN30" s="679"/>
      <c r="AO30" s="679"/>
      <c r="AP30" s="679"/>
      <c r="AQ30" s="679"/>
      <c r="AR30" s="679"/>
      <c r="AS30" s="679"/>
      <c r="AT30" s="679"/>
      <c r="AU30" s="679"/>
      <c r="AV30" s="679"/>
      <c r="AW30" s="679"/>
      <c r="AX30" s="679"/>
      <c r="AY30" s="679"/>
      <c r="AZ30" s="679"/>
      <c r="BA30" s="679"/>
      <c r="BB30" s="679"/>
      <c r="BC30" s="679"/>
      <c r="BD30" s="680"/>
    </row>
    <row r="31" spans="1:56" ht="25.5">
      <c r="A31" s="1"/>
      <c r="B31" s="83" t="s">
        <v>2856</v>
      </c>
      <c r="C31" s="82"/>
      <c r="D31" s="82"/>
      <c r="E31" s="82"/>
      <c r="F31" s="82"/>
      <c r="G31" s="82"/>
      <c r="H31" s="82"/>
      <c r="I31" s="82"/>
      <c r="J31" s="82"/>
      <c r="K31" s="83" t="s">
        <v>2857</v>
      </c>
      <c r="L31" s="83" t="s">
        <v>2858</v>
      </c>
      <c r="M31" s="1"/>
      <c r="N31" s="1"/>
      <c r="O31" s="678"/>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679"/>
      <c r="AM31" s="679"/>
      <c r="AN31" s="679"/>
      <c r="AO31" s="679"/>
      <c r="AP31" s="679"/>
      <c r="AQ31" s="679"/>
      <c r="AR31" s="679"/>
      <c r="AS31" s="679"/>
      <c r="AT31" s="679"/>
      <c r="AU31" s="679"/>
      <c r="AV31" s="679"/>
      <c r="AW31" s="679"/>
      <c r="AX31" s="679"/>
      <c r="AY31" s="679"/>
      <c r="AZ31" s="679"/>
      <c r="BA31" s="679"/>
      <c r="BB31" s="679"/>
      <c r="BC31" s="679"/>
      <c r="BD31" s="680"/>
    </row>
    <row r="32" spans="1:56">
      <c r="A32" s="1"/>
      <c r="B32" s="1"/>
      <c r="C32" s="1"/>
      <c r="D32" s="1"/>
      <c r="E32" s="1"/>
      <c r="F32" s="1"/>
      <c r="G32" s="9"/>
      <c r="H32" s="8"/>
      <c r="I32" s="148"/>
      <c r="J32" s="153"/>
      <c r="K32" s="1"/>
      <c r="L32" s="8"/>
      <c r="M32" s="1"/>
      <c r="N32" s="1"/>
      <c r="O32" s="678"/>
      <c r="P32" s="679"/>
      <c r="Q32" s="679"/>
      <c r="R32" s="679"/>
      <c r="S32" s="679"/>
      <c r="T32" s="679"/>
      <c r="U32" s="679"/>
      <c r="V32" s="679"/>
      <c r="W32" s="679"/>
      <c r="X32" s="679"/>
      <c r="Y32" s="679"/>
      <c r="Z32" s="679"/>
      <c r="AA32" s="679"/>
      <c r="AB32" s="679"/>
      <c r="AC32" s="679"/>
      <c r="AD32" s="679"/>
      <c r="AE32" s="679"/>
      <c r="AF32" s="679"/>
      <c r="AG32" s="679"/>
      <c r="AH32" s="679"/>
      <c r="AI32" s="679"/>
      <c r="AJ32" s="679"/>
      <c r="AK32" s="679"/>
      <c r="AL32" s="679"/>
      <c r="AM32" s="679"/>
      <c r="AN32" s="679"/>
      <c r="AO32" s="679"/>
      <c r="AP32" s="679"/>
      <c r="AQ32" s="679"/>
      <c r="AR32" s="679"/>
      <c r="AS32" s="679"/>
      <c r="AT32" s="679"/>
      <c r="AU32" s="679"/>
      <c r="AV32" s="679"/>
      <c r="AW32" s="679"/>
      <c r="AX32" s="679"/>
      <c r="AY32" s="679"/>
      <c r="AZ32" s="679"/>
      <c r="BA32" s="679"/>
      <c r="BB32" s="679"/>
      <c r="BC32" s="679"/>
      <c r="BD32" s="680"/>
    </row>
    <row r="33" spans="1:56">
      <c r="A33" s="1"/>
      <c r="B33" s="1"/>
      <c r="C33" s="1"/>
      <c r="D33" s="1"/>
      <c r="E33" s="1"/>
      <c r="F33" s="1"/>
      <c r="G33" s="9"/>
      <c r="H33" s="8"/>
      <c r="I33" s="148"/>
      <c r="J33" s="153"/>
      <c r="K33" s="1"/>
      <c r="L33" s="8"/>
      <c r="M33" s="1"/>
      <c r="N33" s="1"/>
      <c r="O33" s="678"/>
      <c r="P33" s="679"/>
      <c r="Q33" s="679"/>
      <c r="R33" s="679"/>
      <c r="S33" s="679"/>
      <c r="T33" s="679"/>
      <c r="U33" s="679"/>
      <c r="V33" s="679"/>
      <c r="W33" s="679"/>
      <c r="X33" s="679"/>
      <c r="Y33" s="679"/>
      <c r="Z33" s="679"/>
      <c r="AA33" s="679"/>
      <c r="AB33" s="679"/>
      <c r="AC33" s="679"/>
      <c r="AD33" s="679"/>
      <c r="AE33" s="679"/>
      <c r="AF33" s="679"/>
      <c r="AG33" s="679"/>
      <c r="AH33" s="679"/>
      <c r="AI33" s="679"/>
      <c r="AJ33" s="679"/>
      <c r="AK33" s="679"/>
      <c r="AL33" s="679"/>
      <c r="AM33" s="679"/>
      <c r="AN33" s="679"/>
      <c r="AO33" s="679"/>
      <c r="AP33" s="679"/>
      <c r="AQ33" s="679"/>
      <c r="AR33" s="679"/>
      <c r="AS33" s="679"/>
      <c r="AT33" s="679"/>
      <c r="AU33" s="679"/>
      <c r="AV33" s="679"/>
      <c r="AW33" s="679"/>
      <c r="AX33" s="679"/>
      <c r="AY33" s="679"/>
      <c r="AZ33" s="679"/>
      <c r="BA33" s="679"/>
      <c r="BB33" s="679"/>
      <c r="BC33" s="679"/>
      <c r="BD33" s="680"/>
    </row>
    <row r="34" spans="1:56">
      <c r="A34" s="1"/>
      <c r="B34" s="1"/>
      <c r="C34" s="1"/>
      <c r="D34" s="1"/>
      <c r="E34" s="1"/>
      <c r="F34" s="1"/>
      <c r="G34" s="9"/>
      <c r="H34" s="8"/>
      <c r="I34" s="148"/>
      <c r="J34" s="153"/>
      <c r="K34" s="1"/>
      <c r="L34" s="8"/>
      <c r="M34" s="1"/>
      <c r="N34" s="1"/>
      <c r="O34" s="678"/>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c r="AP34" s="679"/>
      <c r="AQ34" s="679"/>
      <c r="AR34" s="679"/>
      <c r="AS34" s="679"/>
      <c r="AT34" s="679"/>
      <c r="AU34" s="679"/>
      <c r="AV34" s="679"/>
      <c r="AW34" s="679"/>
      <c r="AX34" s="679"/>
      <c r="AY34" s="679"/>
      <c r="AZ34" s="679"/>
      <c r="BA34" s="679"/>
      <c r="BB34" s="679"/>
      <c r="BC34" s="679"/>
      <c r="BD34" s="680"/>
    </row>
    <row r="35" spans="1:56">
      <c r="A35" s="1"/>
      <c r="B35" s="1"/>
      <c r="C35" s="1"/>
      <c r="D35" s="1"/>
      <c r="E35" s="1"/>
      <c r="F35" s="1"/>
      <c r="G35" s="9"/>
      <c r="H35" s="8"/>
      <c r="I35" s="148"/>
      <c r="J35" s="153"/>
      <c r="K35" s="1"/>
      <c r="L35" s="8"/>
      <c r="M35" s="1"/>
      <c r="N35" s="1"/>
      <c r="O35" s="678"/>
      <c r="P35" s="679"/>
      <c r="Q35" s="679"/>
      <c r="R35" s="679"/>
      <c r="S35" s="679"/>
      <c r="T35" s="679"/>
      <c r="U35" s="679"/>
      <c r="V35" s="679"/>
      <c r="W35" s="679"/>
      <c r="X35" s="679"/>
      <c r="Y35" s="679"/>
      <c r="Z35" s="679"/>
      <c r="AA35" s="679"/>
      <c r="AB35" s="679"/>
      <c r="AC35" s="679"/>
      <c r="AD35" s="679"/>
      <c r="AE35" s="679"/>
      <c r="AF35" s="679"/>
      <c r="AG35" s="679"/>
      <c r="AH35" s="679"/>
      <c r="AI35" s="679"/>
      <c r="AJ35" s="679"/>
      <c r="AK35" s="679"/>
      <c r="AL35" s="679"/>
      <c r="AM35" s="679"/>
      <c r="AN35" s="679"/>
      <c r="AO35" s="679"/>
      <c r="AP35" s="679"/>
      <c r="AQ35" s="679"/>
      <c r="AR35" s="679"/>
      <c r="AS35" s="679"/>
      <c r="AT35" s="679"/>
      <c r="AU35" s="679"/>
      <c r="AV35" s="679"/>
      <c r="AW35" s="679"/>
      <c r="AX35" s="679"/>
      <c r="AY35" s="679"/>
      <c r="AZ35" s="679"/>
      <c r="BA35" s="679"/>
      <c r="BB35" s="679"/>
      <c r="BC35" s="679"/>
      <c r="BD35" s="680"/>
    </row>
    <row r="36" spans="1:56" hidden="1">
      <c r="A36" s="1748" t="s">
        <v>61</v>
      </c>
      <c r="B36" s="1748"/>
      <c r="C36" s="1831" t="s">
        <v>3129</v>
      </c>
      <c r="D36" s="1831"/>
      <c r="E36" s="1831"/>
      <c r="F36" s="1831"/>
      <c r="G36" s="9"/>
      <c r="H36" s="8"/>
      <c r="I36" s="148"/>
      <c r="J36" s="153"/>
      <c r="K36" s="1"/>
      <c r="L36" s="8"/>
      <c r="M36" s="1"/>
      <c r="N36" s="1"/>
      <c r="O36" s="678"/>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679"/>
      <c r="AQ36" s="679"/>
      <c r="AR36" s="679"/>
      <c r="AS36" s="679"/>
      <c r="AT36" s="679"/>
      <c r="AU36" s="679"/>
      <c r="AV36" s="679"/>
      <c r="AW36" s="679"/>
      <c r="AX36" s="679"/>
      <c r="AY36" s="679"/>
      <c r="AZ36" s="679"/>
      <c r="BA36" s="679"/>
      <c r="BB36" s="679"/>
      <c r="BC36" s="679"/>
      <c r="BD36" s="680"/>
    </row>
    <row r="37" spans="1:56" hidden="1">
      <c r="A37" s="1"/>
      <c r="B37" s="1"/>
      <c r="C37" s="1"/>
      <c r="D37" s="1"/>
      <c r="E37" s="1"/>
      <c r="F37" s="1"/>
      <c r="G37" s="9"/>
      <c r="H37" s="8"/>
      <c r="I37" s="148"/>
      <c r="J37" s="153"/>
      <c r="K37" s="1"/>
      <c r="L37" s="8"/>
      <c r="M37" s="1"/>
      <c r="N37" s="1"/>
      <c r="O37" s="678"/>
      <c r="P37" s="679"/>
      <c r="Q37" s="679"/>
      <c r="R37" s="679"/>
      <c r="S37" s="679"/>
      <c r="T37" s="679"/>
      <c r="U37" s="679"/>
      <c r="V37" s="679"/>
      <c r="W37" s="679"/>
      <c r="X37" s="679"/>
      <c r="Y37" s="679"/>
      <c r="Z37" s="679"/>
      <c r="AA37" s="679"/>
      <c r="AB37" s="679"/>
      <c r="AC37" s="679"/>
      <c r="AD37" s="679"/>
      <c r="AE37" s="679"/>
      <c r="AF37" s="679"/>
      <c r="AG37" s="679"/>
      <c r="AH37" s="679"/>
      <c r="AI37" s="679"/>
      <c r="AJ37" s="679"/>
      <c r="AK37" s="679"/>
      <c r="AL37" s="679"/>
      <c r="AM37" s="679"/>
      <c r="AN37" s="679"/>
      <c r="AO37" s="679"/>
      <c r="AP37" s="679"/>
      <c r="AQ37" s="679"/>
      <c r="AR37" s="679"/>
      <c r="AS37" s="679"/>
      <c r="AT37" s="679"/>
      <c r="AU37" s="679"/>
      <c r="AV37" s="679"/>
      <c r="AW37" s="679"/>
      <c r="AX37" s="679"/>
      <c r="AY37" s="679"/>
      <c r="AZ37" s="679"/>
      <c r="BA37" s="679"/>
      <c r="BB37" s="679"/>
      <c r="BC37" s="679"/>
      <c r="BD37" s="680"/>
    </row>
    <row r="38" spans="1:56" hidden="1">
      <c r="A38" s="1"/>
      <c r="B38" s="1"/>
      <c r="C38" s="2011" t="s">
        <v>2810</v>
      </c>
      <c r="D38" s="2011"/>
      <c r="E38" s="2011"/>
      <c r="F38" s="2011"/>
      <c r="G38" s="1834" t="s">
        <v>2811</v>
      </c>
      <c r="H38" s="1834"/>
      <c r="I38" s="1834"/>
      <c r="J38" s="1834"/>
      <c r="K38" s="1828" t="s">
        <v>2812</v>
      </c>
      <c r="L38" s="1828"/>
      <c r="M38" s="1828"/>
      <c r="N38" s="1828"/>
      <c r="O38" s="678"/>
      <c r="P38" s="679"/>
      <c r="Q38" s="679"/>
      <c r="R38" s="679"/>
      <c r="S38" s="679"/>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679"/>
      <c r="AR38" s="679"/>
      <c r="AS38" s="679"/>
      <c r="AT38" s="679"/>
      <c r="AU38" s="679"/>
      <c r="AV38" s="679"/>
      <c r="AW38" s="679"/>
      <c r="AX38" s="679"/>
      <c r="AY38" s="679"/>
      <c r="AZ38" s="679"/>
      <c r="BA38" s="679"/>
      <c r="BB38" s="679"/>
      <c r="BC38" s="679"/>
      <c r="BD38" s="680"/>
    </row>
    <row r="39" spans="1:56" hidden="1">
      <c r="A39" s="1836" t="s">
        <v>2673</v>
      </c>
      <c r="B39" s="1838" t="s">
        <v>2813</v>
      </c>
      <c r="C39" s="1829" t="s">
        <v>2814</v>
      </c>
      <c r="D39" s="1829"/>
      <c r="E39" s="1838" t="s">
        <v>2815</v>
      </c>
      <c r="F39" s="1829" t="s">
        <v>2816</v>
      </c>
      <c r="G39" s="1839" t="s">
        <v>2817</v>
      </c>
      <c r="H39" s="1839" t="s">
        <v>2818</v>
      </c>
      <c r="I39" s="1839"/>
      <c r="J39" s="1839" t="s">
        <v>2819</v>
      </c>
      <c r="K39" s="63" t="s">
        <v>2820</v>
      </c>
      <c r="L39" s="1835" t="s">
        <v>2821</v>
      </c>
      <c r="M39" s="1835" t="s">
        <v>2822</v>
      </c>
      <c r="N39" s="1835" t="s">
        <v>2823</v>
      </c>
      <c r="O39" s="678"/>
      <c r="P39" s="679"/>
      <c r="Q39" s="679"/>
      <c r="R39" s="679"/>
      <c r="S39" s="679"/>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679"/>
      <c r="AR39" s="679"/>
      <c r="AS39" s="679"/>
      <c r="AT39" s="679"/>
      <c r="AU39" s="679"/>
      <c r="AV39" s="679"/>
      <c r="AW39" s="679"/>
      <c r="AX39" s="679"/>
      <c r="AY39" s="679"/>
      <c r="AZ39" s="679"/>
      <c r="BA39" s="679"/>
      <c r="BB39" s="679"/>
      <c r="BC39" s="679"/>
      <c r="BD39" s="680"/>
    </row>
    <row r="40" spans="1:56" hidden="1">
      <c r="A40" s="1837"/>
      <c r="B40" s="1838"/>
      <c r="C40" s="64" t="s">
        <v>2824</v>
      </c>
      <c r="D40" s="64" t="s">
        <v>2825</v>
      </c>
      <c r="E40" s="1838"/>
      <c r="F40" s="1830"/>
      <c r="G40" s="1840"/>
      <c r="H40" s="65" t="s">
        <v>2824</v>
      </c>
      <c r="I40" s="65" t="s">
        <v>2825</v>
      </c>
      <c r="J40" s="1840"/>
      <c r="K40" s="63" t="s">
        <v>2826</v>
      </c>
      <c r="L40" s="1835"/>
      <c r="M40" s="1835"/>
      <c r="N40" s="1835"/>
      <c r="O40" s="678"/>
      <c r="P40" s="679"/>
      <c r="Q40" s="679"/>
      <c r="R40" s="679"/>
      <c r="S40" s="679"/>
      <c r="T40" s="679"/>
      <c r="U40" s="679"/>
      <c r="V40" s="679"/>
      <c r="W40" s="679"/>
      <c r="X40" s="679"/>
      <c r="Y40" s="679"/>
      <c r="Z40" s="679"/>
      <c r="AA40" s="679"/>
      <c r="AB40" s="679"/>
      <c r="AC40" s="679"/>
      <c r="AD40" s="679"/>
      <c r="AE40" s="679"/>
      <c r="AF40" s="679"/>
      <c r="AG40" s="679"/>
      <c r="AH40" s="679"/>
      <c r="AI40" s="679"/>
      <c r="AJ40" s="679"/>
      <c r="AK40" s="679"/>
      <c r="AL40" s="679"/>
      <c r="AM40" s="679"/>
      <c r="AN40" s="679"/>
      <c r="AO40" s="679"/>
      <c r="AP40" s="679"/>
      <c r="AQ40" s="679"/>
      <c r="AR40" s="679"/>
      <c r="AS40" s="679"/>
      <c r="AT40" s="679"/>
      <c r="AU40" s="679"/>
      <c r="AV40" s="679"/>
      <c r="AW40" s="679"/>
      <c r="AX40" s="679"/>
      <c r="AY40" s="679"/>
      <c r="AZ40" s="679"/>
      <c r="BA40" s="679"/>
      <c r="BB40" s="679"/>
      <c r="BC40" s="679"/>
      <c r="BD40" s="680"/>
    </row>
    <row r="41" spans="1:56" hidden="1">
      <c r="A41" s="2012">
        <v>1</v>
      </c>
      <c r="B41" s="2114"/>
      <c r="C41" s="2116"/>
      <c r="D41" s="2012"/>
      <c r="E41" s="2116"/>
      <c r="F41" s="2116"/>
      <c r="G41" s="118"/>
      <c r="H41" s="183"/>
      <c r="I41" s="183"/>
      <c r="J41" s="184"/>
      <c r="K41" s="184"/>
      <c r="L41" s="185"/>
      <c r="M41" s="184"/>
      <c r="N41" s="186"/>
      <c r="O41" s="678"/>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80"/>
    </row>
    <row r="42" spans="1:56" hidden="1">
      <c r="A42" s="2113"/>
      <c r="B42" s="2115"/>
      <c r="C42" s="2117"/>
      <c r="D42" s="2113"/>
      <c r="E42" s="2117"/>
      <c r="F42" s="2117"/>
      <c r="G42" s="117"/>
      <c r="H42" s="187"/>
      <c r="I42" s="187"/>
      <c r="J42" s="188"/>
      <c r="K42" s="116"/>
      <c r="L42" s="189"/>
      <c r="M42" s="116"/>
      <c r="N42" s="188"/>
      <c r="O42" s="678"/>
      <c r="P42" s="679"/>
      <c r="Q42" s="679"/>
      <c r="R42" s="679"/>
      <c r="S42" s="679"/>
      <c r="T42" s="679"/>
      <c r="U42" s="679"/>
      <c r="V42" s="679"/>
      <c r="W42" s="679"/>
      <c r="X42" s="679"/>
      <c r="Y42" s="679"/>
      <c r="Z42" s="679"/>
      <c r="AA42" s="679"/>
      <c r="AB42" s="679"/>
      <c r="AC42" s="679"/>
      <c r="AD42" s="679"/>
      <c r="AE42" s="679"/>
      <c r="AF42" s="679"/>
      <c r="AG42" s="679"/>
      <c r="AH42" s="679"/>
      <c r="AI42" s="679"/>
      <c r="AJ42" s="679"/>
      <c r="AK42" s="679"/>
      <c r="AL42" s="679"/>
      <c r="AM42" s="679"/>
      <c r="AN42" s="679"/>
      <c r="AO42" s="679"/>
      <c r="AP42" s="679"/>
      <c r="AQ42" s="679"/>
      <c r="AR42" s="679"/>
      <c r="AS42" s="679"/>
      <c r="AT42" s="679"/>
      <c r="AU42" s="679"/>
      <c r="AV42" s="679"/>
      <c r="AW42" s="679"/>
      <c r="AX42" s="679"/>
      <c r="AY42" s="679"/>
      <c r="AZ42" s="679"/>
      <c r="BA42" s="679"/>
      <c r="BB42" s="679"/>
      <c r="BC42" s="679"/>
      <c r="BD42" s="680"/>
    </row>
    <row r="43" spans="1:56" hidden="1">
      <c r="A43" s="1"/>
      <c r="B43" s="1"/>
      <c r="C43" s="1"/>
      <c r="D43" s="1"/>
      <c r="E43" s="1"/>
      <c r="F43" s="1"/>
      <c r="G43" s="9"/>
      <c r="H43" s="8"/>
      <c r="I43" s="148"/>
      <c r="J43" s="153"/>
      <c r="K43" s="1"/>
      <c r="L43" s="8"/>
      <c r="M43" s="1"/>
      <c r="N43" s="1"/>
      <c r="O43" s="678"/>
      <c r="P43" s="679"/>
      <c r="Q43" s="679"/>
      <c r="R43" s="679"/>
      <c r="S43" s="679"/>
      <c r="T43" s="679"/>
      <c r="U43" s="679"/>
      <c r="V43" s="679"/>
      <c r="W43" s="679"/>
      <c r="X43" s="679"/>
      <c r="Y43" s="679"/>
      <c r="Z43" s="679"/>
      <c r="AA43" s="679"/>
      <c r="AB43" s="679"/>
      <c r="AC43" s="679"/>
      <c r="AD43" s="679"/>
      <c r="AE43" s="679"/>
      <c r="AF43" s="679"/>
      <c r="AG43" s="679"/>
      <c r="AH43" s="679"/>
      <c r="AI43" s="679"/>
      <c r="AJ43" s="679"/>
      <c r="AK43" s="679"/>
      <c r="AL43" s="679"/>
      <c r="AM43" s="679"/>
      <c r="AN43" s="679"/>
      <c r="AO43" s="679"/>
      <c r="AP43" s="679"/>
      <c r="AQ43" s="679"/>
      <c r="AR43" s="679"/>
      <c r="AS43" s="679"/>
      <c r="AT43" s="679"/>
      <c r="AU43" s="679"/>
      <c r="AV43" s="679"/>
      <c r="AW43" s="679"/>
      <c r="AX43" s="679"/>
      <c r="AY43" s="679"/>
      <c r="AZ43" s="679"/>
      <c r="BA43" s="679"/>
      <c r="BB43" s="679"/>
      <c r="BC43" s="679"/>
      <c r="BD43" s="680"/>
    </row>
    <row r="44" spans="1:56" hidden="1">
      <c r="A44" s="1748" t="s">
        <v>61</v>
      </c>
      <c r="B44" s="1748"/>
      <c r="C44" s="1831" t="s">
        <v>3130</v>
      </c>
      <c r="D44" s="1831"/>
      <c r="E44" s="1831"/>
      <c r="F44" s="1831"/>
      <c r="G44" s="9"/>
      <c r="H44" s="8"/>
      <c r="I44" s="148"/>
      <c r="J44" s="153"/>
      <c r="K44" s="1"/>
      <c r="L44" s="8"/>
      <c r="M44" s="1"/>
      <c r="N44" s="1"/>
      <c r="O44" s="678"/>
      <c r="P44" s="679"/>
      <c r="Q44" s="679"/>
      <c r="R44" s="679"/>
      <c r="S44" s="679"/>
      <c r="T44" s="679"/>
      <c r="U44" s="679"/>
      <c r="V44" s="679"/>
      <c r="W44" s="679"/>
      <c r="X44" s="679"/>
      <c r="Y44" s="679"/>
      <c r="Z44" s="679"/>
      <c r="AA44" s="679"/>
      <c r="AB44" s="679"/>
      <c r="AC44" s="679"/>
      <c r="AD44" s="679"/>
      <c r="AE44" s="679"/>
      <c r="AF44" s="679"/>
      <c r="AG44" s="679"/>
      <c r="AH44" s="679"/>
      <c r="AI44" s="679"/>
      <c r="AJ44" s="679"/>
      <c r="AK44" s="679"/>
      <c r="AL44" s="679"/>
      <c r="AM44" s="679"/>
      <c r="AN44" s="679"/>
      <c r="AO44" s="679"/>
      <c r="AP44" s="679"/>
      <c r="AQ44" s="679"/>
      <c r="AR44" s="679"/>
      <c r="AS44" s="679"/>
      <c r="AT44" s="679"/>
      <c r="AU44" s="679"/>
      <c r="AV44" s="679"/>
      <c r="AW44" s="679"/>
      <c r="AX44" s="679"/>
      <c r="AY44" s="679"/>
      <c r="AZ44" s="679"/>
      <c r="BA44" s="679"/>
      <c r="BB44" s="679"/>
      <c r="BC44" s="679"/>
      <c r="BD44" s="680"/>
    </row>
    <row r="45" spans="1:56" hidden="1">
      <c r="A45" s="1"/>
      <c r="B45" s="1"/>
      <c r="C45" s="1"/>
      <c r="D45" s="1"/>
      <c r="E45" s="1"/>
      <c r="F45" s="1"/>
      <c r="G45" s="9"/>
      <c r="H45" s="8"/>
      <c r="I45" s="148"/>
      <c r="J45" s="153"/>
      <c r="K45" s="1"/>
      <c r="L45" s="8"/>
      <c r="M45" s="1"/>
      <c r="N45" s="1"/>
      <c r="O45" s="678"/>
      <c r="P45" s="679"/>
      <c r="Q45" s="679"/>
      <c r="R45" s="679"/>
      <c r="S45" s="679"/>
      <c r="T45" s="679"/>
      <c r="U45" s="679"/>
      <c r="V45" s="679"/>
      <c r="W45" s="679"/>
      <c r="X45" s="679"/>
      <c r="Y45" s="679"/>
      <c r="Z45" s="679"/>
      <c r="AA45" s="679"/>
      <c r="AB45" s="679"/>
      <c r="AC45" s="679"/>
      <c r="AD45" s="679"/>
      <c r="AE45" s="679"/>
      <c r="AF45" s="679"/>
      <c r="AG45" s="679"/>
      <c r="AH45" s="679"/>
      <c r="AI45" s="679"/>
      <c r="AJ45" s="679"/>
      <c r="AK45" s="679"/>
      <c r="AL45" s="679"/>
      <c r="AM45" s="679"/>
      <c r="AN45" s="679"/>
      <c r="AO45" s="679"/>
      <c r="AP45" s="679"/>
      <c r="AQ45" s="679"/>
      <c r="AR45" s="679"/>
      <c r="AS45" s="679"/>
      <c r="AT45" s="679"/>
      <c r="AU45" s="679"/>
      <c r="AV45" s="679"/>
      <c r="AW45" s="679"/>
      <c r="AX45" s="679"/>
      <c r="AY45" s="679"/>
      <c r="AZ45" s="679"/>
      <c r="BA45" s="679"/>
      <c r="BB45" s="679"/>
      <c r="BC45" s="679"/>
      <c r="BD45" s="680"/>
    </row>
    <row r="46" spans="1:56" hidden="1">
      <c r="A46" s="167"/>
      <c r="B46" s="167"/>
      <c r="C46" s="2011" t="s">
        <v>2810</v>
      </c>
      <c r="D46" s="2011"/>
      <c r="E46" s="2011"/>
      <c r="F46" s="2011"/>
      <c r="G46" s="1834" t="s">
        <v>2811</v>
      </c>
      <c r="H46" s="1834"/>
      <c r="I46" s="1834"/>
      <c r="J46" s="1834"/>
      <c r="K46" s="1828" t="s">
        <v>2812</v>
      </c>
      <c r="L46" s="1828"/>
      <c r="M46" s="1828"/>
      <c r="N46" s="1828"/>
      <c r="O46" s="678"/>
      <c r="P46" s="679"/>
      <c r="Q46" s="679"/>
      <c r="R46" s="679"/>
      <c r="S46" s="679"/>
      <c r="T46" s="679"/>
      <c r="U46" s="679"/>
      <c r="V46" s="679"/>
      <c r="W46" s="679"/>
      <c r="X46" s="679"/>
      <c r="Y46" s="679"/>
      <c r="Z46" s="679"/>
      <c r="AA46" s="679"/>
      <c r="AB46" s="679"/>
      <c r="AC46" s="679"/>
      <c r="AD46" s="679"/>
      <c r="AE46" s="679"/>
      <c r="AF46" s="679"/>
      <c r="AG46" s="679"/>
      <c r="AH46" s="679"/>
      <c r="AI46" s="679"/>
      <c r="AJ46" s="679"/>
      <c r="AK46" s="679"/>
      <c r="AL46" s="679"/>
      <c r="AM46" s="679"/>
      <c r="AN46" s="679"/>
      <c r="AO46" s="679"/>
      <c r="AP46" s="679"/>
      <c r="AQ46" s="679"/>
      <c r="AR46" s="679"/>
      <c r="AS46" s="679"/>
      <c r="AT46" s="679"/>
      <c r="AU46" s="679"/>
      <c r="AV46" s="679"/>
      <c r="AW46" s="679"/>
      <c r="AX46" s="679"/>
      <c r="AY46" s="679"/>
      <c r="AZ46" s="679"/>
      <c r="BA46" s="679"/>
      <c r="BB46" s="679"/>
      <c r="BC46" s="679"/>
      <c r="BD46" s="680"/>
    </row>
    <row r="47" spans="1:56" ht="13.9" hidden="1" customHeight="1">
      <c r="A47" s="1836" t="s">
        <v>2673</v>
      </c>
      <c r="B47" s="1838" t="s">
        <v>2813</v>
      </c>
      <c r="C47" s="1897" t="s">
        <v>2814</v>
      </c>
      <c r="D47" s="1898"/>
      <c r="E47" s="1838" t="s">
        <v>2815</v>
      </c>
      <c r="F47" s="1829" t="s">
        <v>2816</v>
      </c>
      <c r="G47" s="1839" t="s">
        <v>2817</v>
      </c>
      <c r="H47" s="1839" t="s">
        <v>2818</v>
      </c>
      <c r="I47" s="1839"/>
      <c r="J47" s="1839" t="s">
        <v>2819</v>
      </c>
      <c r="K47" s="63" t="s">
        <v>2820</v>
      </c>
      <c r="L47" s="1835" t="s">
        <v>2821</v>
      </c>
      <c r="M47" s="1835" t="s">
        <v>2822</v>
      </c>
      <c r="N47" s="1835" t="s">
        <v>2823</v>
      </c>
      <c r="O47" s="678"/>
      <c r="P47" s="679"/>
      <c r="Q47" s="679"/>
      <c r="R47" s="679"/>
      <c r="S47" s="679"/>
      <c r="T47" s="679"/>
      <c r="U47" s="679"/>
      <c r="V47" s="679"/>
      <c r="W47" s="679"/>
      <c r="X47" s="679"/>
      <c r="Y47" s="679"/>
      <c r="Z47" s="679"/>
      <c r="AA47" s="679"/>
      <c r="AB47" s="679"/>
      <c r="AC47" s="679"/>
      <c r="AD47" s="679"/>
      <c r="AE47" s="679"/>
      <c r="AF47" s="679"/>
      <c r="AG47" s="679"/>
      <c r="AH47" s="679"/>
      <c r="AI47" s="679"/>
      <c r="AJ47" s="679"/>
      <c r="AK47" s="679"/>
      <c r="AL47" s="679"/>
      <c r="AM47" s="679"/>
      <c r="AN47" s="679"/>
      <c r="AO47" s="679"/>
      <c r="AP47" s="679"/>
      <c r="AQ47" s="679"/>
      <c r="AR47" s="679"/>
      <c r="AS47" s="679"/>
      <c r="AT47" s="679"/>
      <c r="AU47" s="679"/>
      <c r="AV47" s="679"/>
      <c r="AW47" s="679"/>
      <c r="AX47" s="679"/>
      <c r="AY47" s="679"/>
      <c r="AZ47" s="679"/>
      <c r="BA47" s="679"/>
      <c r="BB47" s="679"/>
      <c r="BC47" s="679"/>
      <c r="BD47" s="680"/>
    </row>
    <row r="48" spans="1:56" hidden="1">
      <c r="A48" s="1836"/>
      <c r="B48" s="1838"/>
      <c r="C48" s="151" t="s">
        <v>2824</v>
      </c>
      <c r="D48" s="151" t="s">
        <v>2825</v>
      </c>
      <c r="E48" s="1838"/>
      <c r="F48" s="1829"/>
      <c r="G48" s="1839"/>
      <c r="H48" s="152" t="s">
        <v>2824</v>
      </c>
      <c r="I48" s="152" t="s">
        <v>2825</v>
      </c>
      <c r="J48" s="1839"/>
      <c r="K48" s="63" t="s">
        <v>2826</v>
      </c>
      <c r="L48" s="1835"/>
      <c r="M48" s="1835"/>
      <c r="N48" s="1835"/>
      <c r="O48" s="678"/>
      <c r="P48" s="679"/>
      <c r="Q48" s="679"/>
      <c r="R48" s="679"/>
      <c r="S48" s="679"/>
      <c r="T48" s="679"/>
      <c r="U48" s="679"/>
      <c r="V48" s="679"/>
      <c r="W48" s="679"/>
      <c r="X48" s="679"/>
      <c r="Y48" s="679"/>
      <c r="Z48" s="679"/>
      <c r="AA48" s="679"/>
      <c r="AB48" s="679"/>
      <c r="AC48" s="679"/>
      <c r="AD48" s="679"/>
      <c r="AE48" s="679"/>
      <c r="AF48" s="679"/>
      <c r="AG48" s="679"/>
      <c r="AH48" s="679"/>
      <c r="AI48" s="679"/>
      <c r="AJ48" s="679"/>
      <c r="AK48" s="679"/>
      <c r="AL48" s="679"/>
      <c r="AM48" s="679"/>
      <c r="AN48" s="679"/>
      <c r="AO48" s="679"/>
      <c r="AP48" s="679"/>
      <c r="AQ48" s="679"/>
      <c r="AR48" s="679"/>
      <c r="AS48" s="679"/>
      <c r="AT48" s="679"/>
      <c r="AU48" s="679"/>
      <c r="AV48" s="679"/>
      <c r="AW48" s="679"/>
      <c r="AX48" s="679"/>
      <c r="AY48" s="679"/>
      <c r="AZ48" s="679"/>
      <c r="BA48" s="679"/>
      <c r="BB48" s="679"/>
      <c r="BC48" s="679"/>
      <c r="BD48" s="680"/>
    </row>
    <row r="49" spans="1:56" hidden="1">
      <c r="A49" s="1842">
        <v>1</v>
      </c>
      <c r="B49" s="1845"/>
      <c r="C49" s="1845"/>
      <c r="D49" s="1845"/>
      <c r="E49" s="1845"/>
      <c r="F49" s="167"/>
      <c r="G49" s="26"/>
      <c r="H49" s="25"/>
      <c r="I49" s="167"/>
      <c r="J49" s="147"/>
      <c r="K49" s="1844"/>
      <c r="L49" s="168"/>
      <c r="M49" s="58"/>
      <c r="N49" s="113"/>
      <c r="O49" s="678"/>
      <c r="P49" s="679"/>
      <c r="Q49" s="679"/>
      <c r="R49" s="679"/>
      <c r="S49" s="679"/>
      <c r="T49" s="679"/>
      <c r="U49" s="679"/>
      <c r="V49" s="679"/>
      <c r="W49" s="679"/>
      <c r="X49" s="679"/>
      <c r="Y49" s="679"/>
      <c r="Z49" s="679"/>
      <c r="AA49" s="679"/>
      <c r="AB49" s="679"/>
      <c r="AC49" s="679"/>
      <c r="AD49" s="679"/>
      <c r="AE49" s="679"/>
      <c r="AF49" s="679"/>
      <c r="AG49" s="679"/>
      <c r="AH49" s="679"/>
      <c r="AI49" s="679"/>
      <c r="AJ49" s="679"/>
      <c r="AK49" s="679"/>
      <c r="AL49" s="679"/>
      <c r="AM49" s="679"/>
      <c r="AN49" s="679"/>
      <c r="AO49" s="679"/>
      <c r="AP49" s="679"/>
      <c r="AQ49" s="679"/>
      <c r="AR49" s="679"/>
      <c r="AS49" s="679"/>
      <c r="AT49" s="679"/>
      <c r="AU49" s="679"/>
      <c r="AV49" s="679"/>
      <c r="AW49" s="679"/>
      <c r="AX49" s="679"/>
      <c r="AY49" s="679"/>
      <c r="AZ49" s="679"/>
      <c r="BA49" s="679"/>
      <c r="BB49" s="679"/>
      <c r="BC49" s="679"/>
      <c r="BD49" s="680"/>
    </row>
    <row r="50" spans="1:56" hidden="1">
      <c r="A50" s="1842"/>
      <c r="B50" s="1845"/>
      <c r="C50" s="1845"/>
      <c r="D50" s="1845"/>
      <c r="E50" s="1845"/>
      <c r="F50" s="167"/>
      <c r="G50" s="26"/>
      <c r="H50" s="25"/>
      <c r="I50" s="167"/>
      <c r="J50" s="147"/>
      <c r="K50" s="1845"/>
      <c r="L50" s="2119"/>
      <c r="M50" s="2020"/>
      <c r="N50" s="1844"/>
      <c r="O50" s="678"/>
      <c r="P50" s="679"/>
      <c r="Q50" s="679"/>
      <c r="R50" s="679"/>
      <c r="S50" s="679"/>
      <c r="T50" s="679"/>
      <c r="U50" s="679"/>
      <c r="V50" s="679"/>
      <c r="W50" s="679"/>
      <c r="X50" s="679"/>
      <c r="Y50" s="679"/>
      <c r="Z50" s="679"/>
      <c r="AA50" s="679"/>
      <c r="AB50" s="679"/>
      <c r="AC50" s="679"/>
      <c r="AD50" s="679"/>
      <c r="AE50" s="679"/>
      <c r="AF50" s="679"/>
      <c r="AG50" s="679"/>
      <c r="AH50" s="679"/>
      <c r="AI50" s="679"/>
      <c r="AJ50" s="679"/>
      <c r="AK50" s="679"/>
      <c r="AL50" s="679"/>
      <c r="AM50" s="679"/>
      <c r="AN50" s="679"/>
      <c r="AO50" s="679"/>
      <c r="AP50" s="679"/>
      <c r="AQ50" s="679"/>
      <c r="AR50" s="679"/>
      <c r="AS50" s="679"/>
      <c r="AT50" s="679"/>
      <c r="AU50" s="679"/>
      <c r="AV50" s="679"/>
      <c r="AW50" s="679"/>
      <c r="AX50" s="679"/>
      <c r="AY50" s="679"/>
      <c r="AZ50" s="679"/>
      <c r="BA50" s="679"/>
      <c r="BB50" s="679"/>
      <c r="BC50" s="679"/>
      <c r="BD50" s="680"/>
    </row>
    <row r="51" spans="1:56" hidden="1">
      <c r="A51" s="1842"/>
      <c r="B51" s="1845"/>
      <c r="C51" s="1845"/>
      <c r="D51" s="1845"/>
      <c r="E51" s="1845"/>
      <c r="F51" s="167"/>
      <c r="G51" s="113"/>
      <c r="H51" s="25"/>
      <c r="I51" s="167"/>
      <c r="J51" s="147"/>
      <c r="K51" s="1845"/>
      <c r="L51" s="2119"/>
      <c r="M51" s="1865"/>
      <c r="N51" s="1846"/>
      <c r="O51" s="678"/>
      <c r="P51" s="679"/>
      <c r="Q51" s="679"/>
      <c r="R51" s="679"/>
      <c r="S51" s="679"/>
      <c r="T51" s="679"/>
      <c r="U51" s="679"/>
      <c r="V51" s="679"/>
      <c r="W51" s="679"/>
      <c r="X51" s="679"/>
      <c r="Y51" s="679"/>
      <c r="Z51" s="679"/>
      <c r="AA51" s="679"/>
      <c r="AB51" s="679"/>
      <c r="AC51" s="679"/>
      <c r="AD51" s="679"/>
      <c r="AE51" s="679"/>
      <c r="AF51" s="679"/>
      <c r="AG51" s="679"/>
      <c r="AH51" s="679"/>
      <c r="AI51" s="679"/>
      <c r="AJ51" s="679"/>
      <c r="AK51" s="679"/>
      <c r="AL51" s="679"/>
      <c r="AM51" s="679"/>
      <c r="AN51" s="679"/>
      <c r="AO51" s="679"/>
      <c r="AP51" s="679"/>
      <c r="AQ51" s="679"/>
      <c r="AR51" s="679"/>
      <c r="AS51" s="679"/>
      <c r="AT51" s="679"/>
      <c r="AU51" s="679"/>
      <c r="AV51" s="679"/>
      <c r="AW51" s="679"/>
      <c r="AX51" s="679"/>
      <c r="AY51" s="679"/>
      <c r="AZ51" s="679"/>
      <c r="BA51" s="679"/>
      <c r="BB51" s="679"/>
      <c r="BC51" s="679"/>
      <c r="BD51" s="680"/>
    </row>
    <row r="52" spans="1:56" hidden="1">
      <c r="A52" s="1842"/>
      <c r="B52" s="1845"/>
      <c r="C52" s="1845"/>
      <c r="D52" s="1845"/>
      <c r="E52" s="1845"/>
      <c r="F52" s="167"/>
      <c r="G52" s="114"/>
      <c r="H52" s="25"/>
      <c r="I52" s="167"/>
      <c r="J52" s="147"/>
      <c r="K52" s="1845"/>
      <c r="L52" s="169"/>
      <c r="M52" s="150"/>
      <c r="N52" s="150"/>
      <c r="O52" s="678"/>
      <c r="P52" s="679"/>
      <c r="Q52" s="679"/>
      <c r="R52" s="679"/>
      <c r="S52" s="679"/>
      <c r="T52" s="679"/>
      <c r="U52" s="679"/>
      <c r="V52" s="679"/>
      <c r="W52" s="679"/>
      <c r="X52" s="679"/>
      <c r="Y52" s="679"/>
      <c r="Z52" s="679"/>
      <c r="AA52" s="679"/>
      <c r="AB52" s="679"/>
      <c r="AC52" s="679"/>
      <c r="AD52" s="679"/>
      <c r="AE52" s="679"/>
      <c r="AF52" s="679"/>
      <c r="AG52" s="679"/>
      <c r="AH52" s="679"/>
      <c r="AI52" s="679"/>
      <c r="AJ52" s="679"/>
      <c r="AK52" s="679"/>
      <c r="AL52" s="679"/>
      <c r="AM52" s="679"/>
      <c r="AN52" s="679"/>
      <c r="AO52" s="679"/>
      <c r="AP52" s="679"/>
      <c r="AQ52" s="679"/>
      <c r="AR52" s="679"/>
      <c r="AS52" s="679"/>
      <c r="AT52" s="679"/>
      <c r="AU52" s="679"/>
      <c r="AV52" s="679"/>
      <c r="AW52" s="679"/>
      <c r="AX52" s="679"/>
      <c r="AY52" s="679"/>
      <c r="AZ52" s="679"/>
      <c r="BA52" s="679"/>
      <c r="BB52" s="679"/>
      <c r="BC52" s="679"/>
      <c r="BD52" s="680"/>
    </row>
    <row r="53" spans="1:56" hidden="1">
      <c r="A53" s="1842"/>
      <c r="B53" s="1845"/>
      <c r="C53" s="1845"/>
      <c r="D53" s="1845"/>
      <c r="E53" s="1845"/>
      <c r="F53" s="167"/>
      <c r="G53" s="114"/>
      <c r="H53" s="25"/>
      <c r="I53" s="25"/>
      <c r="J53" s="113"/>
      <c r="K53" s="1845"/>
      <c r="L53" s="2120"/>
      <c r="M53" s="1844"/>
      <c r="N53" s="1844"/>
      <c r="O53" s="678"/>
      <c r="P53" s="679"/>
      <c r="Q53" s="679"/>
      <c r="R53" s="679"/>
      <c r="S53" s="679"/>
      <c r="T53" s="679"/>
      <c r="U53" s="679"/>
      <c r="V53" s="679"/>
      <c r="W53" s="679"/>
      <c r="X53" s="679"/>
      <c r="Y53" s="679"/>
      <c r="Z53" s="679"/>
      <c r="AA53" s="679"/>
      <c r="AB53" s="679"/>
      <c r="AC53" s="679"/>
      <c r="AD53" s="679"/>
      <c r="AE53" s="679"/>
      <c r="AF53" s="679"/>
      <c r="AG53" s="679"/>
      <c r="AH53" s="679"/>
      <c r="AI53" s="679"/>
      <c r="AJ53" s="679"/>
      <c r="AK53" s="679"/>
      <c r="AL53" s="679"/>
      <c r="AM53" s="679"/>
      <c r="AN53" s="679"/>
      <c r="AO53" s="679"/>
      <c r="AP53" s="679"/>
      <c r="AQ53" s="679"/>
      <c r="AR53" s="679"/>
      <c r="AS53" s="679"/>
      <c r="AT53" s="679"/>
      <c r="AU53" s="679"/>
      <c r="AV53" s="679"/>
      <c r="AW53" s="679"/>
      <c r="AX53" s="679"/>
      <c r="AY53" s="679"/>
      <c r="AZ53" s="679"/>
      <c r="BA53" s="679"/>
      <c r="BB53" s="679"/>
      <c r="BC53" s="679"/>
      <c r="BD53" s="680"/>
    </row>
    <row r="54" spans="1:56" hidden="1">
      <c r="A54" s="1842"/>
      <c r="B54" s="1845"/>
      <c r="C54" s="1845"/>
      <c r="D54" s="1845"/>
      <c r="E54" s="1845"/>
      <c r="F54" s="167"/>
      <c r="G54" s="26"/>
      <c r="H54" s="25"/>
      <c r="I54" s="25"/>
      <c r="J54" s="113"/>
      <c r="K54" s="1845"/>
      <c r="L54" s="2121"/>
      <c r="M54" s="1845"/>
      <c r="N54" s="1845"/>
      <c r="O54" s="678"/>
      <c r="P54" s="679"/>
      <c r="Q54" s="679"/>
      <c r="R54" s="679"/>
      <c r="S54" s="679"/>
      <c r="T54" s="679"/>
      <c r="U54" s="679"/>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80"/>
    </row>
    <row r="55" spans="1:56" ht="15.75" hidden="1" thickBot="1">
      <c r="A55" s="1842"/>
      <c r="B55" s="1845"/>
      <c r="C55" s="1845"/>
      <c r="D55" s="1845"/>
      <c r="E55" s="1845"/>
      <c r="F55" s="190"/>
      <c r="G55" s="170"/>
      <c r="H55" s="19"/>
      <c r="I55" s="19"/>
      <c r="J55" s="87"/>
      <c r="K55" s="2118"/>
      <c r="L55" s="2121"/>
      <c r="M55" s="1845"/>
      <c r="N55" s="2118"/>
      <c r="O55" s="678"/>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c r="AM55" s="679"/>
      <c r="AN55" s="679"/>
      <c r="AO55" s="679"/>
      <c r="AP55" s="679"/>
      <c r="AQ55" s="679"/>
      <c r="AR55" s="679"/>
      <c r="AS55" s="679"/>
      <c r="AT55" s="679"/>
      <c r="AU55" s="679"/>
      <c r="AV55" s="679"/>
      <c r="AW55" s="679"/>
      <c r="AX55" s="679"/>
      <c r="AY55" s="679"/>
      <c r="AZ55" s="679"/>
      <c r="BA55" s="679"/>
      <c r="BB55" s="679"/>
      <c r="BC55" s="679"/>
      <c r="BD55" s="680"/>
    </row>
    <row r="56" spans="1:56" hidden="1">
      <c r="A56" s="2129">
        <v>2</v>
      </c>
      <c r="B56" s="2132"/>
      <c r="C56" s="2132"/>
      <c r="D56" s="2132"/>
      <c r="E56" s="2132"/>
      <c r="F56" s="171"/>
      <c r="G56" s="172"/>
      <c r="H56" s="173"/>
      <c r="I56" s="171"/>
      <c r="J56" s="174"/>
      <c r="K56" s="2137"/>
      <c r="L56" s="2139"/>
      <c r="M56" s="2140"/>
      <c r="N56" s="2122"/>
      <c r="O56" s="678"/>
      <c r="P56" s="679"/>
      <c r="Q56" s="679"/>
      <c r="R56" s="679"/>
      <c r="S56" s="679"/>
      <c r="T56" s="679"/>
      <c r="U56" s="679"/>
      <c r="V56" s="679"/>
      <c r="W56" s="679"/>
      <c r="X56" s="679"/>
      <c r="Y56" s="679"/>
      <c r="Z56" s="679"/>
      <c r="AA56" s="679"/>
      <c r="AB56" s="679"/>
      <c r="AC56" s="679"/>
      <c r="AD56" s="679"/>
      <c r="AE56" s="679"/>
      <c r="AF56" s="679"/>
      <c r="AG56" s="679"/>
      <c r="AH56" s="679"/>
      <c r="AI56" s="679"/>
      <c r="AJ56" s="679"/>
      <c r="AK56" s="679"/>
      <c r="AL56" s="679"/>
      <c r="AM56" s="679"/>
      <c r="AN56" s="679"/>
      <c r="AO56" s="679"/>
      <c r="AP56" s="679"/>
      <c r="AQ56" s="679"/>
      <c r="AR56" s="679"/>
      <c r="AS56" s="679"/>
      <c r="AT56" s="679"/>
      <c r="AU56" s="679"/>
      <c r="AV56" s="679"/>
      <c r="AW56" s="679"/>
      <c r="AX56" s="679"/>
      <c r="AY56" s="679"/>
      <c r="AZ56" s="679"/>
      <c r="BA56" s="679"/>
      <c r="BB56" s="679"/>
      <c r="BC56" s="679"/>
      <c r="BD56" s="680"/>
    </row>
    <row r="57" spans="1:56" hidden="1">
      <c r="A57" s="2130"/>
      <c r="B57" s="1865"/>
      <c r="C57" s="1865"/>
      <c r="D57" s="1865"/>
      <c r="E57" s="1865"/>
      <c r="F57" s="167"/>
      <c r="G57" s="114"/>
      <c r="H57" s="25"/>
      <c r="I57" s="167"/>
      <c r="J57" s="147"/>
      <c r="K57" s="2126"/>
      <c r="L57" s="2121"/>
      <c r="M57" s="1873"/>
      <c r="N57" s="2123"/>
      <c r="O57" s="678"/>
      <c r="P57" s="679"/>
      <c r="Q57" s="679"/>
      <c r="R57" s="679"/>
      <c r="S57" s="679"/>
      <c r="T57" s="679"/>
      <c r="U57" s="679"/>
      <c r="V57" s="679"/>
      <c r="W57" s="679"/>
      <c r="X57" s="679"/>
      <c r="Y57" s="679"/>
      <c r="Z57" s="679"/>
      <c r="AA57" s="679"/>
      <c r="AB57" s="679"/>
      <c r="AC57" s="679"/>
      <c r="AD57" s="679"/>
      <c r="AE57" s="679"/>
      <c r="AF57" s="679"/>
      <c r="AG57" s="679"/>
      <c r="AH57" s="679"/>
      <c r="AI57" s="679"/>
      <c r="AJ57" s="679"/>
      <c r="AK57" s="679"/>
      <c r="AL57" s="679"/>
      <c r="AM57" s="679"/>
      <c r="AN57" s="679"/>
      <c r="AO57" s="679"/>
      <c r="AP57" s="679"/>
      <c r="AQ57" s="679"/>
      <c r="AR57" s="679"/>
      <c r="AS57" s="679"/>
      <c r="AT57" s="679"/>
      <c r="AU57" s="679"/>
      <c r="AV57" s="679"/>
      <c r="AW57" s="679"/>
      <c r="AX57" s="679"/>
      <c r="AY57" s="679"/>
      <c r="AZ57" s="679"/>
      <c r="BA57" s="679"/>
      <c r="BB57" s="679"/>
      <c r="BC57" s="679"/>
      <c r="BD57" s="680"/>
    </row>
    <row r="58" spans="1:56" hidden="1">
      <c r="A58" s="2130"/>
      <c r="B58" s="1865"/>
      <c r="C58" s="1865"/>
      <c r="D58" s="1865"/>
      <c r="E58" s="1865"/>
      <c r="F58" s="167"/>
      <c r="G58" s="114"/>
      <c r="H58" s="25"/>
      <c r="I58" s="167"/>
      <c r="J58" s="147"/>
      <c r="K58" s="2126"/>
      <c r="L58" s="2121"/>
      <c r="M58" s="1873"/>
      <c r="N58" s="2123"/>
      <c r="O58" s="678"/>
      <c r="P58" s="679"/>
      <c r="Q58" s="679"/>
      <c r="R58" s="679"/>
      <c r="S58" s="679"/>
      <c r="T58" s="679"/>
      <c r="U58" s="679"/>
      <c r="V58" s="679"/>
      <c r="W58" s="679"/>
      <c r="X58" s="679"/>
      <c r="Y58" s="679"/>
      <c r="Z58" s="679"/>
      <c r="AA58" s="679"/>
      <c r="AB58" s="679"/>
      <c r="AC58" s="679"/>
      <c r="AD58" s="679"/>
      <c r="AE58" s="679"/>
      <c r="AF58" s="679"/>
      <c r="AG58" s="679"/>
      <c r="AH58" s="679"/>
      <c r="AI58" s="679"/>
      <c r="AJ58" s="679"/>
      <c r="AK58" s="679"/>
      <c r="AL58" s="679"/>
      <c r="AM58" s="679"/>
      <c r="AN58" s="679"/>
      <c r="AO58" s="679"/>
      <c r="AP58" s="679"/>
      <c r="AQ58" s="679"/>
      <c r="AR58" s="679"/>
      <c r="AS58" s="679"/>
      <c r="AT58" s="679"/>
      <c r="AU58" s="679"/>
      <c r="AV58" s="679"/>
      <c r="AW58" s="679"/>
      <c r="AX58" s="679"/>
      <c r="AY58" s="679"/>
      <c r="AZ58" s="679"/>
      <c r="BA58" s="679"/>
      <c r="BB58" s="679"/>
      <c r="BC58" s="679"/>
      <c r="BD58" s="680"/>
    </row>
    <row r="59" spans="1:56" hidden="1">
      <c r="A59" s="2130"/>
      <c r="B59" s="1865"/>
      <c r="C59" s="1865"/>
      <c r="D59" s="1865"/>
      <c r="E59" s="1865"/>
      <c r="F59" s="167"/>
      <c r="G59" s="115"/>
      <c r="H59" s="25"/>
      <c r="I59" s="167"/>
      <c r="J59" s="147"/>
      <c r="K59" s="2126"/>
      <c r="L59" s="2121"/>
      <c r="M59" s="1873"/>
      <c r="N59" s="2123"/>
      <c r="O59" s="678"/>
      <c r="P59" s="679"/>
      <c r="Q59" s="679"/>
      <c r="R59" s="679"/>
      <c r="S59" s="679"/>
      <c r="T59" s="679"/>
      <c r="U59" s="679"/>
      <c r="V59" s="679"/>
      <c r="W59" s="679"/>
      <c r="X59" s="679"/>
      <c r="Y59" s="679"/>
      <c r="Z59" s="679"/>
      <c r="AA59" s="679"/>
      <c r="AB59" s="679"/>
      <c r="AC59" s="679"/>
      <c r="AD59" s="679"/>
      <c r="AE59" s="679"/>
      <c r="AF59" s="679"/>
      <c r="AG59" s="679"/>
      <c r="AH59" s="679"/>
      <c r="AI59" s="679"/>
      <c r="AJ59" s="679"/>
      <c r="AK59" s="679"/>
      <c r="AL59" s="679"/>
      <c r="AM59" s="679"/>
      <c r="AN59" s="679"/>
      <c r="AO59" s="679"/>
      <c r="AP59" s="679"/>
      <c r="AQ59" s="679"/>
      <c r="AR59" s="679"/>
      <c r="AS59" s="679"/>
      <c r="AT59" s="679"/>
      <c r="AU59" s="679"/>
      <c r="AV59" s="679"/>
      <c r="AW59" s="679"/>
      <c r="AX59" s="679"/>
      <c r="AY59" s="679"/>
      <c r="AZ59" s="679"/>
      <c r="BA59" s="679"/>
      <c r="BB59" s="679"/>
      <c r="BC59" s="679"/>
      <c r="BD59" s="680"/>
    </row>
    <row r="60" spans="1:56" hidden="1">
      <c r="A60" s="2130"/>
      <c r="B60" s="1865"/>
      <c r="C60" s="1865"/>
      <c r="D60" s="1865"/>
      <c r="E60" s="1865"/>
      <c r="F60" s="167"/>
      <c r="G60" s="115"/>
      <c r="H60" s="25"/>
      <c r="I60" s="25"/>
      <c r="J60" s="147"/>
      <c r="K60" s="2126"/>
      <c r="L60" s="2121"/>
      <c r="M60" s="1873"/>
      <c r="N60" s="2123"/>
      <c r="O60" s="678"/>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c r="BC60" s="679"/>
      <c r="BD60" s="680"/>
    </row>
    <row r="61" spans="1:56" hidden="1">
      <c r="A61" s="2130"/>
      <c r="B61" s="1865"/>
      <c r="C61" s="1865"/>
      <c r="D61" s="1865"/>
      <c r="E61" s="1865"/>
      <c r="F61" s="167"/>
      <c r="G61" s="115"/>
      <c r="H61" s="25"/>
      <c r="I61" s="167"/>
      <c r="J61" s="175"/>
      <c r="K61" s="2126"/>
      <c r="L61" s="2121"/>
      <c r="M61" s="1873"/>
      <c r="N61" s="2123"/>
      <c r="O61" s="678"/>
      <c r="P61" s="679"/>
      <c r="Q61" s="679"/>
      <c r="R61" s="679"/>
      <c r="S61" s="679"/>
      <c r="T61" s="679"/>
      <c r="U61" s="679"/>
      <c r="V61" s="679"/>
      <c r="W61" s="679"/>
      <c r="X61" s="679"/>
      <c r="Y61" s="679"/>
      <c r="Z61" s="679"/>
      <c r="AA61" s="679"/>
      <c r="AB61" s="679"/>
      <c r="AC61" s="679"/>
      <c r="AD61" s="679"/>
      <c r="AE61" s="679"/>
      <c r="AF61" s="679"/>
      <c r="AG61" s="679"/>
      <c r="AH61" s="679"/>
      <c r="AI61" s="679"/>
      <c r="AJ61" s="679"/>
      <c r="AK61" s="679"/>
      <c r="AL61" s="679"/>
      <c r="AM61" s="679"/>
      <c r="AN61" s="679"/>
      <c r="AO61" s="679"/>
      <c r="AP61" s="679"/>
      <c r="AQ61" s="679"/>
      <c r="AR61" s="679"/>
      <c r="AS61" s="679"/>
      <c r="AT61" s="679"/>
      <c r="AU61" s="679"/>
      <c r="AV61" s="679"/>
      <c r="AW61" s="679"/>
      <c r="AX61" s="679"/>
      <c r="AY61" s="679"/>
      <c r="AZ61" s="679"/>
      <c r="BA61" s="679"/>
      <c r="BB61" s="679"/>
      <c r="BC61" s="679"/>
      <c r="BD61" s="680"/>
    </row>
    <row r="62" spans="1:56" hidden="1">
      <c r="A62" s="2130"/>
      <c r="B62" s="1865"/>
      <c r="C62" s="1865"/>
      <c r="D62" s="1865"/>
      <c r="E62" s="1865"/>
      <c r="F62" s="167"/>
      <c r="G62" s="115"/>
      <c r="H62" s="25"/>
      <c r="I62" s="167"/>
      <c r="J62" s="175"/>
      <c r="K62" s="2138"/>
      <c r="L62" s="2136"/>
      <c r="M62" s="1874"/>
      <c r="N62" s="2124"/>
      <c r="O62" s="678"/>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679"/>
      <c r="AO62" s="679"/>
      <c r="AP62" s="679"/>
      <c r="AQ62" s="679"/>
      <c r="AR62" s="679"/>
      <c r="AS62" s="679"/>
      <c r="AT62" s="679"/>
      <c r="AU62" s="679"/>
      <c r="AV62" s="679"/>
      <c r="AW62" s="679"/>
      <c r="AX62" s="679"/>
      <c r="AY62" s="679"/>
      <c r="AZ62" s="679"/>
      <c r="BA62" s="679"/>
      <c r="BB62" s="679"/>
      <c r="BC62" s="679"/>
      <c r="BD62" s="680"/>
    </row>
    <row r="63" spans="1:56" hidden="1">
      <c r="A63" s="2130"/>
      <c r="B63" s="1865"/>
      <c r="C63" s="1865"/>
      <c r="D63" s="1865"/>
      <c r="E63" s="1865"/>
      <c r="F63" s="167"/>
      <c r="G63" s="115"/>
      <c r="H63" s="25"/>
      <c r="I63" s="167"/>
      <c r="J63" s="176"/>
      <c r="K63" s="2125"/>
      <c r="L63" s="1841"/>
      <c r="M63" s="2127"/>
      <c r="N63" s="1856"/>
      <c r="O63" s="678"/>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679"/>
      <c r="AR63" s="679"/>
      <c r="AS63" s="679"/>
      <c r="AT63" s="679"/>
      <c r="AU63" s="679"/>
      <c r="AV63" s="679"/>
      <c r="AW63" s="679"/>
      <c r="AX63" s="679"/>
      <c r="AY63" s="679"/>
      <c r="AZ63" s="679"/>
      <c r="BA63" s="679"/>
      <c r="BB63" s="679"/>
      <c r="BC63" s="679"/>
      <c r="BD63" s="680"/>
    </row>
    <row r="64" spans="1:56" hidden="1">
      <c r="A64" s="2130"/>
      <c r="B64" s="1865"/>
      <c r="C64" s="1865"/>
      <c r="D64" s="1865"/>
      <c r="E64" s="1865"/>
      <c r="F64" s="167"/>
      <c r="G64" s="115"/>
      <c r="H64" s="25"/>
      <c r="I64" s="167"/>
      <c r="J64" s="176"/>
      <c r="K64" s="2126"/>
      <c r="L64" s="1842"/>
      <c r="M64" s="2128"/>
      <c r="N64" s="1856"/>
      <c r="O64" s="678"/>
      <c r="P64" s="679"/>
      <c r="Q64" s="679"/>
      <c r="R64" s="679"/>
      <c r="S64" s="679"/>
      <c r="T64" s="679"/>
      <c r="U64" s="679"/>
      <c r="V64" s="679"/>
      <c r="W64" s="679"/>
      <c r="X64" s="679"/>
      <c r="Y64" s="679"/>
      <c r="Z64" s="679"/>
      <c r="AA64" s="679"/>
      <c r="AB64" s="679"/>
      <c r="AC64" s="679"/>
      <c r="AD64" s="679"/>
      <c r="AE64" s="679"/>
      <c r="AF64" s="679"/>
      <c r="AG64" s="679"/>
      <c r="AH64" s="679"/>
      <c r="AI64" s="679"/>
      <c r="AJ64" s="679"/>
      <c r="AK64" s="679"/>
      <c r="AL64" s="679"/>
      <c r="AM64" s="679"/>
      <c r="AN64" s="679"/>
      <c r="AO64" s="679"/>
      <c r="AP64" s="679"/>
      <c r="AQ64" s="679"/>
      <c r="AR64" s="679"/>
      <c r="AS64" s="679"/>
      <c r="AT64" s="679"/>
      <c r="AU64" s="679"/>
      <c r="AV64" s="679"/>
      <c r="AW64" s="679"/>
      <c r="AX64" s="679"/>
      <c r="AY64" s="679"/>
      <c r="AZ64" s="679"/>
      <c r="BA64" s="679"/>
      <c r="BB64" s="679"/>
      <c r="BC64" s="679"/>
      <c r="BD64" s="680"/>
    </row>
    <row r="65" spans="1:56" hidden="1">
      <c r="A65" s="2130"/>
      <c r="B65" s="1865"/>
      <c r="C65" s="1865"/>
      <c r="D65" s="1865"/>
      <c r="E65" s="1865"/>
      <c r="F65" s="167"/>
      <c r="G65" s="115"/>
      <c r="H65" s="25"/>
      <c r="I65" s="167"/>
      <c r="J65" s="147"/>
      <c r="K65" s="2126"/>
      <c r="L65" s="1842"/>
      <c r="M65" s="2128"/>
      <c r="N65" s="1856"/>
      <c r="O65" s="678"/>
      <c r="P65" s="679"/>
      <c r="Q65" s="679"/>
      <c r="R65" s="679"/>
      <c r="S65" s="679"/>
      <c r="T65" s="679"/>
      <c r="U65" s="679"/>
      <c r="V65" s="679"/>
      <c r="W65" s="679"/>
      <c r="X65" s="679"/>
      <c r="Y65" s="679"/>
      <c r="Z65" s="679"/>
      <c r="AA65" s="679"/>
      <c r="AB65" s="679"/>
      <c r="AC65" s="679"/>
      <c r="AD65" s="679"/>
      <c r="AE65" s="679"/>
      <c r="AF65" s="679"/>
      <c r="AG65" s="679"/>
      <c r="AH65" s="679"/>
      <c r="AI65" s="679"/>
      <c r="AJ65" s="679"/>
      <c r="AK65" s="679"/>
      <c r="AL65" s="679"/>
      <c r="AM65" s="679"/>
      <c r="AN65" s="679"/>
      <c r="AO65" s="679"/>
      <c r="AP65" s="679"/>
      <c r="AQ65" s="679"/>
      <c r="AR65" s="679"/>
      <c r="AS65" s="679"/>
      <c r="AT65" s="679"/>
      <c r="AU65" s="679"/>
      <c r="AV65" s="679"/>
      <c r="AW65" s="679"/>
      <c r="AX65" s="679"/>
      <c r="AY65" s="679"/>
      <c r="AZ65" s="679"/>
      <c r="BA65" s="679"/>
      <c r="BB65" s="679"/>
      <c r="BC65" s="679"/>
      <c r="BD65" s="680"/>
    </row>
    <row r="66" spans="1:56" hidden="1">
      <c r="A66" s="2130"/>
      <c r="B66" s="1865"/>
      <c r="C66" s="1865"/>
      <c r="D66" s="1865"/>
      <c r="E66" s="1865"/>
      <c r="F66" s="167"/>
      <c r="G66" s="115"/>
      <c r="H66" s="25"/>
      <c r="I66" s="25"/>
      <c r="J66" s="26"/>
      <c r="K66" s="2126"/>
      <c r="L66" s="1842"/>
      <c r="M66" s="2128"/>
      <c r="N66" s="1856"/>
      <c r="O66" s="678"/>
      <c r="P66" s="679"/>
      <c r="Q66" s="679"/>
      <c r="R66" s="679"/>
      <c r="S66" s="679"/>
      <c r="T66" s="679"/>
      <c r="U66" s="679"/>
      <c r="V66" s="679"/>
      <c r="W66" s="679"/>
      <c r="X66" s="679"/>
      <c r="Y66" s="679"/>
      <c r="Z66" s="679"/>
      <c r="AA66" s="679"/>
      <c r="AB66" s="679"/>
      <c r="AC66" s="679"/>
      <c r="AD66" s="679"/>
      <c r="AE66" s="679"/>
      <c r="AF66" s="679"/>
      <c r="AG66" s="679"/>
      <c r="AH66" s="679"/>
      <c r="AI66" s="679"/>
      <c r="AJ66" s="679"/>
      <c r="AK66" s="679"/>
      <c r="AL66" s="679"/>
      <c r="AM66" s="679"/>
      <c r="AN66" s="679"/>
      <c r="AO66" s="679"/>
      <c r="AP66" s="679"/>
      <c r="AQ66" s="679"/>
      <c r="AR66" s="679"/>
      <c r="AS66" s="679"/>
      <c r="AT66" s="679"/>
      <c r="AU66" s="679"/>
      <c r="AV66" s="679"/>
      <c r="AW66" s="679"/>
      <c r="AX66" s="679"/>
      <c r="AY66" s="679"/>
      <c r="AZ66" s="679"/>
      <c r="BA66" s="679"/>
      <c r="BB66" s="679"/>
      <c r="BC66" s="679"/>
      <c r="BD66" s="680"/>
    </row>
    <row r="67" spans="1:56" hidden="1">
      <c r="A67" s="2130"/>
      <c r="B67" s="1865"/>
      <c r="C67" s="1865"/>
      <c r="D67" s="1865"/>
      <c r="E67" s="1865"/>
      <c r="F67" s="167"/>
      <c r="G67" s="115"/>
      <c r="H67" s="25"/>
      <c r="I67" s="25"/>
      <c r="J67" s="26"/>
      <c r="K67" s="2134"/>
      <c r="L67" s="2135"/>
      <c r="M67" s="1865"/>
      <c r="N67" s="1856"/>
      <c r="O67" s="678"/>
      <c r="P67" s="679"/>
      <c r="Q67" s="679"/>
      <c r="R67" s="679"/>
      <c r="S67" s="679"/>
      <c r="T67" s="679"/>
      <c r="U67" s="679"/>
      <c r="V67" s="679"/>
      <c r="W67" s="679"/>
      <c r="X67" s="679"/>
      <c r="Y67" s="679"/>
      <c r="Z67" s="679"/>
      <c r="AA67" s="679"/>
      <c r="AB67" s="679"/>
      <c r="AC67" s="679"/>
      <c r="AD67" s="679"/>
      <c r="AE67" s="679"/>
      <c r="AF67" s="679"/>
      <c r="AG67" s="679"/>
      <c r="AH67" s="679"/>
      <c r="AI67" s="679"/>
      <c r="AJ67" s="679"/>
      <c r="AK67" s="679"/>
      <c r="AL67" s="679"/>
      <c r="AM67" s="679"/>
      <c r="AN67" s="679"/>
      <c r="AO67" s="679"/>
      <c r="AP67" s="679"/>
      <c r="AQ67" s="679"/>
      <c r="AR67" s="679"/>
      <c r="AS67" s="679"/>
      <c r="AT67" s="679"/>
      <c r="AU67" s="679"/>
      <c r="AV67" s="679"/>
      <c r="AW67" s="679"/>
      <c r="AX67" s="679"/>
      <c r="AY67" s="679"/>
      <c r="AZ67" s="679"/>
      <c r="BA67" s="679"/>
      <c r="BB67" s="679"/>
      <c r="BC67" s="679"/>
      <c r="BD67" s="680"/>
    </row>
    <row r="68" spans="1:56" hidden="1">
      <c r="A68" s="2130"/>
      <c r="B68" s="1865"/>
      <c r="C68" s="1865"/>
      <c r="D68" s="1865"/>
      <c r="E68" s="1865"/>
      <c r="F68" s="167"/>
      <c r="G68" s="115"/>
      <c r="H68" s="25"/>
      <c r="I68" s="25"/>
      <c r="J68" s="26"/>
      <c r="K68" s="2134"/>
      <c r="L68" s="1856"/>
      <c r="M68" s="1865"/>
      <c r="N68" s="1856"/>
      <c r="O68" s="678"/>
      <c r="P68" s="679"/>
      <c r="Q68" s="679"/>
      <c r="R68" s="679"/>
      <c r="S68" s="679"/>
      <c r="T68" s="679"/>
      <c r="U68" s="679"/>
      <c r="V68" s="679"/>
      <c r="W68" s="679"/>
      <c r="X68" s="679"/>
      <c r="Y68" s="679"/>
      <c r="Z68" s="679"/>
      <c r="AA68" s="679"/>
      <c r="AB68" s="679"/>
      <c r="AC68" s="679"/>
      <c r="AD68" s="679"/>
      <c r="AE68" s="679"/>
      <c r="AF68" s="679"/>
      <c r="AG68" s="679"/>
      <c r="AH68" s="679"/>
      <c r="AI68" s="679"/>
      <c r="AJ68" s="679"/>
      <c r="AK68" s="679"/>
      <c r="AL68" s="679"/>
      <c r="AM68" s="679"/>
      <c r="AN68" s="679"/>
      <c r="AO68" s="679"/>
      <c r="AP68" s="679"/>
      <c r="AQ68" s="679"/>
      <c r="AR68" s="679"/>
      <c r="AS68" s="679"/>
      <c r="AT68" s="679"/>
      <c r="AU68" s="679"/>
      <c r="AV68" s="679"/>
      <c r="AW68" s="679"/>
      <c r="AX68" s="679"/>
      <c r="AY68" s="679"/>
      <c r="AZ68" s="679"/>
      <c r="BA68" s="679"/>
      <c r="BB68" s="679"/>
      <c r="BC68" s="679"/>
      <c r="BD68" s="680"/>
    </row>
    <row r="69" spans="1:56" hidden="1">
      <c r="A69" s="2130"/>
      <c r="B69" s="1865"/>
      <c r="C69" s="1865"/>
      <c r="D69" s="1865"/>
      <c r="E69" s="1865"/>
      <c r="F69" s="167"/>
      <c r="G69" s="115"/>
      <c r="H69" s="25"/>
      <c r="I69" s="25"/>
      <c r="J69" s="113"/>
      <c r="K69" s="2134"/>
      <c r="L69" s="1856"/>
      <c r="M69" s="1865"/>
      <c r="N69" s="1856"/>
      <c r="O69" s="678"/>
      <c r="P69" s="679"/>
      <c r="Q69" s="679"/>
      <c r="R69" s="679"/>
      <c r="S69" s="679"/>
      <c r="T69" s="679"/>
      <c r="U69" s="679"/>
      <c r="V69" s="679"/>
      <c r="W69" s="679"/>
      <c r="X69" s="679"/>
      <c r="Y69" s="679"/>
      <c r="Z69" s="679"/>
      <c r="AA69" s="679"/>
      <c r="AB69" s="679"/>
      <c r="AC69" s="679"/>
      <c r="AD69" s="679"/>
      <c r="AE69" s="679"/>
      <c r="AF69" s="679"/>
      <c r="AG69" s="679"/>
      <c r="AH69" s="679"/>
      <c r="AI69" s="679"/>
      <c r="AJ69" s="679"/>
      <c r="AK69" s="679"/>
      <c r="AL69" s="679"/>
      <c r="AM69" s="679"/>
      <c r="AN69" s="679"/>
      <c r="AO69" s="679"/>
      <c r="AP69" s="679"/>
      <c r="AQ69" s="679"/>
      <c r="AR69" s="679"/>
      <c r="AS69" s="679"/>
      <c r="AT69" s="679"/>
      <c r="AU69" s="679"/>
      <c r="AV69" s="679"/>
      <c r="AW69" s="679"/>
      <c r="AX69" s="679"/>
      <c r="AY69" s="679"/>
      <c r="AZ69" s="679"/>
      <c r="BA69" s="679"/>
      <c r="BB69" s="679"/>
      <c r="BC69" s="679"/>
      <c r="BD69" s="680"/>
    </row>
    <row r="70" spans="1:56" hidden="1">
      <c r="A70" s="2130"/>
      <c r="B70" s="1865"/>
      <c r="C70" s="1865"/>
      <c r="D70" s="1865"/>
      <c r="E70" s="1865"/>
      <c r="F70" s="167"/>
      <c r="G70" s="115"/>
      <c r="H70" s="25"/>
      <c r="I70" s="25"/>
      <c r="J70" s="113"/>
      <c r="K70" s="2134"/>
      <c r="L70" s="1856"/>
      <c r="M70" s="1865"/>
      <c r="N70" s="1856"/>
      <c r="O70" s="678"/>
      <c r="P70" s="679"/>
      <c r="Q70" s="679"/>
      <c r="R70" s="679"/>
      <c r="S70" s="679"/>
      <c r="T70" s="679"/>
      <c r="U70" s="679"/>
      <c r="V70" s="679"/>
      <c r="W70" s="679"/>
      <c r="X70" s="679"/>
      <c r="Y70" s="679"/>
      <c r="Z70" s="679"/>
      <c r="AA70" s="679"/>
      <c r="AB70" s="679"/>
      <c r="AC70" s="679"/>
      <c r="AD70" s="679"/>
      <c r="AE70" s="679"/>
      <c r="AF70" s="679"/>
      <c r="AG70" s="679"/>
      <c r="AH70" s="679"/>
      <c r="AI70" s="679"/>
      <c r="AJ70" s="679"/>
      <c r="AK70" s="679"/>
      <c r="AL70" s="679"/>
      <c r="AM70" s="679"/>
      <c r="AN70" s="679"/>
      <c r="AO70" s="679"/>
      <c r="AP70" s="679"/>
      <c r="AQ70" s="679"/>
      <c r="AR70" s="679"/>
      <c r="AS70" s="679"/>
      <c r="AT70" s="679"/>
      <c r="AU70" s="679"/>
      <c r="AV70" s="679"/>
      <c r="AW70" s="679"/>
      <c r="AX70" s="679"/>
      <c r="AY70" s="679"/>
      <c r="AZ70" s="679"/>
      <c r="BA70" s="679"/>
      <c r="BB70" s="679"/>
      <c r="BC70" s="679"/>
      <c r="BD70" s="680"/>
    </row>
    <row r="71" spans="1:56" hidden="1">
      <c r="A71" s="2130"/>
      <c r="B71" s="1865"/>
      <c r="C71" s="1865"/>
      <c r="D71" s="1865"/>
      <c r="E71" s="1865"/>
      <c r="F71" s="167"/>
      <c r="G71" s="115"/>
      <c r="H71" s="25"/>
      <c r="I71" s="25"/>
      <c r="J71" s="147"/>
      <c r="K71" s="2134"/>
      <c r="L71" s="1856"/>
      <c r="M71" s="1865"/>
      <c r="N71" s="1856"/>
      <c r="O71" s="678"/>
      <c r="P71" s="679"/>
      <c r="Q71" s="679"/>
      <c r="R71" s="679"/>
      <c r="S71" s="679"/>
      <c r="T71" s="679"/>
      <c r="U71" s="679"/>
      <c r="V71" s="679"/>
      <c r="W71" s="679"/>
      <c r="X71" s="679"/>
      <c r="Y71" s="679"/>
      <c r="Z71" s="679"/>
      <c r="AA71" s="679"/>
      <c r="AB71" s="679"/>
      <c r="AC71" s="679"/>
      <c r="AD71" s="679"/>
      <c r="AE71" s="679"/>
      <c r="AF71" s="679"/>
      <c r="AG71" s="679"/>
      <c r="AH71" s="679"/>
      <c r="AI71" s="679"/>
      <c r="AJ71" s="679"/>
      <c r="AK71" s="679"/>
      <c r="AL71" s="679"/>
      <c r="AM71" s="679"/>
      <c r="AN71" s="679"/>
      <c r="AO71" s="679"/>
      <c r="AP71" s="679"/>
      <c r="AQ71" s="679"/>
      <c r="AR71" s="679"/>
      <c r="AS71" s="679"/>
      <c r="AT71" s="679"/>
      <c r="AU71" s="679"/>
      <c r="AV71" s="679"/>
      <c r="AW71" s="679"/>
      <c r="AX71" s="679"/>
      <c r="AY71" s="679"/>
      <c r="AZ71" s="679"/>
      <c r="BA71" s="679"/>
      <c r="BB71" s="679"/>
      <c r="BC71" s="679"/>
      <c r="BD71" s="680"/>
    </row>
    <row r="72" spans="1:56" hidden="1">
      <c r="A72" s="2130"/>
      <c r="B72" s="1865"/>
      <c r="C72" s="1865"/>
      <c r="D72" s="1865"/>
      <c r="E72" s="1865"/>
      <c r="F72" s="167"/>
      <c r="G72" s="115"/>
      <c r="H72" s="25"/>
      <c r="I72" s="177"/>
      <c r="J72" s="113"/>
      <c r="K72" s="2134"/>
      <c r="L72" s="1856"/>
      <c r="M72" s="1865"/>
      <c r="N72" s="1856"/>
      <c r="O72" s="678"/>
      <c r="P72" s="679"/>
      <c r="Q72" s="679"/>
      <c r="R72" s="679"/>
      <c r="S72" s="679"/>
      <c r="T72" s="679"/>
      <c r="U72" s="679"/>
      <c r="V72" s="679"/>
      <c r="W72" s="679"/>
      <c r="X72" s="679"/>
      <c r="Y72" s="679"/>
      <c r="Z72" s="679"/>
      <c r="AA72" s="679"/>
      <c r="AB72" s="679"/>
      <c r="AC72" s="679"/>
      <c r="AD72" s="679"/>
      <c r="AE72" s="679"/>
      <c r="AF72" s="679"/>
      <c r="AG72" s="679"/>
      <c r="AH72" s="679"/>
      <c r="AI72" s="679"/>
      <c r="AJ72" s="679"/>
      <c r="AK72" s="679"/>
      <c r="AL72" s="679"/>
      <c r="AM72" s="679"/>
      <c r="AN72" s="679"/>
      <c r="AO72" s="679"/>
      <c r="AP72" s="679"/>
      <c r="AQ72" s="679"/>
      <c r="AR72" s="679"/>
      <c r="AS72" s="679"/>
      <c r="AT72" s="679"/>
      <c r="AU72" s="679"/>
      <c r="AV72" s="679"/>
      <c r="AW72" s="679"/>
      <c r="AX72" s="679"/>
      <c r="AY72" s="679"/>
      <c r="AZ72" s="679"/>
      <c r="BA72" s="679"/>
      <c r="BB72" s="679"/>
      <c r="BC72" s="679"/>
      <c r="BD72" s="680"/>
    </row>
    <row r="73" spans="1:56" hidden="1">
      <c r="A73" s="2130"/>
      <c r="B73" s="1865"/>
      <c r="C73" s="1865"/>
      <c r="D73" s="1865"/>
      <c r="E73" s="1865"/>
      <c r="F73" s="167"/>
      <c r="G73" s="115"/>
      <c r="H73" s="25"/>
      <c r="I73" s="177"/>
      <c r="J73" s="147"/>
      <c r="K73" s="2134"/>
      <c r="L73" s="1856"/>
      <c r="M73" s="1865"/>
      <c r="N73" s="1856"/>
      <c r="O73" s="678"/>
      <c r="P73" s="679"/>
      <c r="Q73" s="679"/>
      <c r="R73" s="679"/>
      <c r="S73" s="679"/>
      <c r="T73" s="679"/>
      <c r="U73" s="679"/>
      <c r="V73" s="679"/>
      <c r="W73" s="679"/>
      <c r="X73" s="679"/>
      <c r="Y73" s="679"/>
      <c r="Z73" s="679"/>
      <c r="AA73" s="679"/>
      <c r="AB73" s="679"/>
      <c r="AC73" s="679"/>
      <c r="AD73" s="679"/>
      <c r="AE73" s="679"/>
      <c r="AF73" s="679"/>
      <c r="AG73" s="679"/>
      <c r="AH73" s="679"/>
      <c r="AI73" s="679"/>
      <c r="AJ73" s="679"/>
      <c r="AK73" s="679"/>
      <c r="AL73" s="679"/>
      <c r="AM73" s="679"/>
      <c r="AN73" s="679"/>
      <c r="AO73" s="679"/>
      <c r="AP73" s="679"/>
      <c r="AQ73" s="679"/>
      <c r="AR73" s="679"/>
      <c r="AS73" s="679"/>
      <c r="AT73" s="679"/>
      <c r="AU73" s="679"/>
      <c r="AV73" s="679"/>
      <c r="AW73" s="679"/>
      <c r="AX73" s="679"/>
      <c r="AY73" s="679"/>
      <c r="AZ73" s="679"/>
      <c r="BA73" s="679"/>
      <c r="BB73" s="679"/>
      <c r="BC73" s="679"/>
      <c r="BD73" s="680"/>
    </row>
    <row r="74" spans="1:56" hidden="1">
      <c r="A74" s="2130"/>
      <c r="B74" s="1865"/>
      <c r="C74" s="1865"/>
      <c r="D74" s="1865"/>
      <c r="E74" s="1865"/>
      <c r="F74" s="167"/>
      <c r="G74" s="115"/>
      <c r="H74" s="25"/>
      <c r="I74" s="25"/>
      <c r="J74" s="113"/>
      <c r="K74" s="2134"/>
      <c r="L74" s="1856"/>
      <c r="M74" s="1865"/>
      <c r="N74" s="1856"/>
      <c r="O74" s="678"/>
      <c r="P74" s="679"/>
      <c r="Q74" s="679"/>
      <c r="R74" s="679"/>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79"/>
      <c r="AQ74" s="679"/>
      <c r="AR74" s="679"/>
      <c r="AS74" s="679"/>
      <c r="AT74" s="679"/>
      <c r="AU74" s="679"/>
      <c r="AV74" s="679"/>
      <c r="AW74" s="679"/>
      <c r="AX74" s="679"/>
      <c r="AY74" s="679"/>
      <c r="AZ74" s="679"/>
      <c r="BA74" s="679"/>
      <c r="BB74" s="679"/>
      <c r="BC74" s="679"/>
      <c r="BD74" s="680"/>
    </row>
    <row r="75" spans="1:56" ht="15.75" hidden="1" thickBot="1">
      <c r="A75" s="2131"/>
      <c r="B75" s="2133"/>
      <c r="C75" s="2133"/>
      <c r="D75" s="2133"/>
      <c r="E75" s="2133"/>
      <c r="F75" s="179"/>
      <c r="G75" s="180"/>
      <c r="H75" s="181"/>
      <c r="I75" s="181"/>
      <c r="J75" s="178"/>
      <c r="K75" s="2134"/>
      <c r="L75" s="1856"/>
      <c r="M75" s="1865"/>
      <c r="N75" s="1856"/>
      <c r="O75" s="678"/>
      <c r="P75" s="679"/>
      <c r="Q75" s="679"/>
      <c r="R75" s="679"/>
      <c r="S75" s="679"/>
      <c r="T75" s="679"/>
      <c r="U75" s="679"/>
      <c r="V75" s="679"/>
      <c r="W75" s="679"/>
      <c r="X75" s="679"/>
      <c r="Y75" s="679"/>
      <c r="Z75" s="679"/>
      <c r="AA75" s="679"/>
      <c r="AB75" s="679"/>
      <c r="AC75" s="679"/>
      <c r="AD75" s="679"/>
      <c r="AE75" s="679"/>
      <c r="AF75" s="679"/>
      <c r="AG75" s="679"/>
      <c r="AH75" s="679"/>
      <c r="AI75" s="679"/>
      <c r="AJ75" s="679"/>
      <c r="AK75" s="679"/>
      <c r="AL75" s="679"/>
      <c r="AM75" s="679"/>
      <c r="AN75" s="679"/>
      <c r="AO75" s="679"/>
      <c r="AP75" s="679"/>
      <c r="AQ75" s="679"/>
      <c r="AR75" s="679"/>
      <c r="AS75" s="679"/>
      <c r="AT75" s="679"/>
      <c r="AU75" s="679"/>
      <c r="AV75" s="679"/>
      <c r="AW75" s="679"/>
      <c r="AX75" s="679"/>
      <c r="AY75" s="679"/>
      <c r="AZ75" s="679"/>
      <c r="BA75" s="679"/>
      <c r="BB75" s="679"/>
      <c r="BC75" s="679"/>
      <c r="BD75" s="680"/>
    </row>
    <row r="76" spans="1:56" hidden="1">
      <c r="A76" s="1989">
        <v>3</v>
      </c>
      <c r="B76" s="1989"/>
      <c r="C76" s="1989"/>
      <c r="D76" s="1989"/>
      <c r="E76" s="1989"/>
      <c r="F76" s="182"/>
      <c r="G76" s="182"/>
      <c r="H76" s="17"/>
      <c r="I76" s="158"/>
      <c r="J76" s="159"/>
      <c r="K76" s="1844"/>
      <c r="L76" s="2120"/>
      <c r="M76" s="1844"/>
      <c r="N76" s="2127"/>
      <c r="O76" s="678"/>
      <c r="P76" s="679"/>
      <c r="Q76" s="679"/>
      <c r="R76" s="679"/>
      <c r="S76" s="679"/>
      <c r="T76" s="679"/>
      <c r="U76" s="679"/>
      <c r="V76" s="679"/>
      <c r="W76" s="679"/>
      <c r="X76" s="679"/>
      <c r="Y76" s="679"/>
      <c r="Z76" s="679"/>
      <c r="AA76" s="679"/>
      <c r="AB76" s="679"/>
      <c r="AC76" s="679"/>
      <c r="AD76" s="679"/>
      <c r="AE76" s="679"/>
      <c r="AF76" s="679"/>
      <c r="AG76" s="679"/>
      <c r="AH76" s="679"/>
      <c r="AI76" s="679"/>
      <c r="AJ76" s="679"/>
      <c r="AK76" s="679"/>
      <c r="AL76" s="679"/>
      <c r="AM76" s="679"/>
      <c r="AN76" s="679"/>
      <c r="AO76" s="679"/>
      <c r="AP76" s="679"/>
      <c r="AQ76" s="679"/>
      <c r="AR76" s="679"/>
      <c r="AS76" s="679"/>
      <c r="AT76" s="679"/>
      <c r="AU76" s="679"/>
      <c r="AV76" s="679"/>
      <c r="AW76" s="679"/>
      <c r="AX76" s="679"/>
      <c r="AY76" s="679"/>
      <c r="AZ76" s="679"/>
      <c r="BA76" s="679"/>
      <c r="BB76" s="679"/>
      <c r="BC76" s="679"/>
      <c r="BD76" s="680"/>
    </row>
    <row r="77" spans="1:56" hidden="1">
      <c r="A77" s="2020"/>
      <c r="B77" s="2020"/>
      <c r="C77" s="2020"/>
      <c r="D77" s="2020"/>
      <c r="E77" s="2020"/>
      <c r="F77" s="115"/>
      <c r="G77" s="115"/>
      <c r="H77" s="25"/>
      <c r="I77" s="25"/>
      <c r="J77" s="147"/>
      <c r="K77" s="1845"/>
      <c r="L77" s="2121"/>
      <c r="M77" s="1845"/>
      <c r="N77" s="1845"/>
      <c r="O77" s="678"/>
      <c r="P77" s="679"/>
      <c r="Q77" s="679"/>
      <c r="R77" s="679"/>
      <c r="S77" s="679"/>
      <c r="T77" s="679"/>
      <c r="U77" s="679"/>
      <c r="V77" s="679"/>
      <c r="W77" s="679"/>
      <c r="X77" s="679"/>
      <c r="Y77" s="679"/>
      <c r="Z77" s="679"/>
      <c r="AA77" s="679"/>
      <c r="AB77" s="679"/>
      <c r="AC77" s="679"/>
      <c r="AD77" s="679"/>
      <c r="AE77" s="679"/>
      <c r="AF77" s="679"/>
      <c r="AG77" s="679"/>
      <c r="AH77" s="679"/>
      <c r="AI77" s="679"/>
      <c r="AJ77" s="679"/>
      <c r="AK77" s="679"/>
      <c r="AL77" s="679"/>
      <c r="AM77" s="679"/>
      <c r="AN77" s="679"/>
      <c r="AO77" s="679"/>
      <c r="AP77" s="679"/>
      <c r="AQ77" s="679"/>
      <c r="AR77" s="679"/>
      <c r="AS77" s="679"/>
      <c r="AT77" s="679"/>
      <c r="AU77" s="679"/>
      <c r="AV77" s="679"/>
      <c r="AW77" s="679"/>
      <c r="AX77" s="679"/>
      <c r="AY77" s="679"/>
      <c r="AZ77" s="679"/>
      <c r="BA77" s="679"/>
      <c r="BB77" s="679"/>
      <c r="BC77" s="679"/>
      <c r="BD77" s="680"/>
    </row>
    <row r="78" spans="1:56" hidden="1">
      <c r="A78" s="2020"/>
      <c r="B78" s="2020"/>
      <c r="C78" s="2020"/>
      <c r="D78" s="2020"/>
      <c r="E78" s="2020"/>
      <c r="F78" s="115"/>
      <c r="G78" s="115"/>
      <c r="H78" s="25"/>
      <c r="I78" s="177"/>
      <c r="J78" s="147"/>
      <c r="K78" s="1845"/>
      <c r="L78" s="2121"/>
      <c r="M78" s="1845"/>
      <c r="N78" s="1845"/>
      <c r="O78" s="678"/>
      <c r="P78" s="679"/>
      <c r="Q78" s="679"/>
      <c r="R78" s="679"/>
      <c r="S78" s="679"/>
      <c r="T78" s="679"/>
      <c r="U78" s="679"/>
      <c r="V78" s="679"/>
      <c r="W78" s="679"/>
      <c r="X78" s="679"/>
      <c r="Y78" s="679"/>
      <c r="Z78" s="679"/>
      <c r="AA78" s="679"/>
      <c r="AB78" s="679"/>
      <c r="AC78" s="679"/>
      <c r="AD78" s="679"/>
      <c r="AE78" s="679"/>
      <c r="AF78" s="679"/>
      <c r="AG78" s="679"/>
      <c r="AH78" s="679"/>
      <c r="AI78" s="679"/>
      <c r="AJ78" s="679"/>
      <c r="AK78" s="679"/>
      <c r="AL78" s="679"/>
      <c r="AM78" s="679"/>
      <c r="AN78" s="679"/>
      <c r="AO78" s="679"/>
      <c r="AP78" s="679"/>
      <c r="AQ78" s="679"/>
      <c r="AR78" s="679"/>
      <c r="AS78" s="679"/>
      <c r="AT78" s="679"/>
      <c r="AU78" s="679"/>
      <c r="AV78" s="679"/>
      <c r="AW78" s="679"/>
      <c r="AX78" s="679"/>
      <c r="AY78" s="679"/>
      <c r="AZ78" s="679"/>
      <c r="BA78" s="679"/>
      <c r="BB78" s="679"/>
      <c r="BC78" s="679"/>
      <c r="BD78" s="680"/>
    </row>
    <row r="79" spans="1:56" hidden="1">
      <c r="A79" s="2020"/>
      <c r="B79" s="2020"/>
      <c r="C79" s="2020"/>
      <c r="D79" s="2020"/>
      <c r="E79" s="2020"/>
      <c r="F79" s="115"/>
      <c r="G79" s="115"/>
      <c r="H79" s="25"/>
      <c r="I79" s="177"/>
      <c r="J79" s="147"/>
      <c r="K79" s="1845"/>
      <c r="L79" s="2121"/>
      <c r="M79" s="1845"/>
      <c r="N79" s="1845"/>
      <c r="O79" s="678"/>
      <c r="P79" s="679"/>
      <c r="Q79" s="679"/>
      <c r="R79" s="679"/>
      <c r="S79" s="679"/>
      <c r="T79" s="679"/>
      <c r="U79" s="679"/>
      <c r="V79" s="679"/>
      <c r="W79" s="679"/>
      <c r="X79" s="679"/>
      <c r="Y79" s="679"/>
      <c r="Z79" s="679"/>
      <c r="AA79" s="679"/>
      <c r="AB79" s="679"/>
      <c r="AC79" s="679"/>
      <c r="AD79" s="679"/>
      <c r="AE79" s="679"/>
      <c r="AF79" s="679"/>
      <c r="AG79" s="679"/>
      <c r="AH79" s="679"/>
      <c r="AI79" s="679"/>
      <c r="AJ79" s="679"/>
      <c r="AK79" s="679"/>
      <c r="AL79" s="679"/>
      <c r="AM79" s="679"/>
      <c r="AN79" s="679"/>
      <c r="AO79" s="679"/>
      <c r="AP79" s="679"/>
      <c r="AQ79" s="679"/>
      <c r="AR79" s="679"/>
      <c r="AS79" s="679"/>
      <c r="AT79" s="679"/>
      <c r="AU79" s="679"/>
      <c r="AV79" s="679"/>
      <c r="AW79" s="679"/>
      <c r="AX79" s="679"/>
      <c r="AY79" s="679"/>
      <c r="AZ79" s="679"/>
      <c r="BA79" s="679"/>
      <c r="BB79" s="679"/>
      <c r="BC79" s="679"/>
      <c r="BD79" s="680"/>
    </row>
    <row r="80" spans="1:56" hidden="1">
      <c r="A80" s="2020"/>
      <c r="B80" s="2020"/>
      <c r="C80" s="2020"/>
      <c r="D80" s="2020"/>
      <c r="E80" s="2020"/>
      <c r="F80" s="115"/>
      <c r="G80" s="46"/>
      <c r="H80" s="25"/>
      <c r="I80" s="25"/>
      <c r="J80" s="113"/>
      <c r="K80" s="1846"/>
      <c r="L80" s="2136"/>
      <c r="M80" s="1846"/>
      <c r="N80" s="1846"/>
      <c r="O80" s="678"/>
      <c r="P80" s="679"/>
      <c r="Q80" s="679"/>
      <c r="R80" s="679"/>
      <c r="S80" s="679"/>
      <c r="T80" s="679"/>
      <c r="U80" s="679"/>
      <c r="V80" s="679"/>
      <c r="W80" s="679"/>
      <c r="X80" s="679"/>
      <c r="Y80" s="679"/>
      <c r="Z80" s="679"/>
      <c r="AA80" s="679"/>
      <c r="AB80" s="679"/>
      <c r="AC80" s="679"/>
      <c r="AD80" s="679"/>
      <c r="AE80" s="679"/>
      <c r="AF80" s="679"/>
      <c r="AG80" s="679"/>
      <c r="AH80" s="679"/>
      <c r="AI80" s="679"/>
      <c r="AJ80" s="679"/>
      <c r="AK80" s="679"/>
      <c r="AL80" s="679"/>
      <c r="AM80" s="679"/>
      <c r="AN80" s="679"/>
      <c r="AO80" s="679"/>
      <c r="AP80" s="679"/>
      <c r="AQ80" s="679"/>
      <c r="AR80" s="679"/>
      <c r="AS80" s="679"/>
      <c r="AT80" s="679"/>
      <c r="AU80" s="679"/>
      <c r="AV80" s="679"/>
      <c r="AW80" s="679"/>
      <c r="AX80" s="679"/>
      <c r="AY80" s="679"/>
      <c r="AZ80" s="679"/>
      <c r="BA80" s="679"/>
      <c r="BB80" s="679"/>
      <c r="BC80" s="679"/>
      <c r="BD80" s="680"/>
    </row>
    <row r="81" spans="1:56" hidden="1">
      <c r="A81" s="1"/>
      <c r="B81" s="1"/>
      <c r="C81" s="1"/>
      <c r="D81" s="1"/>
      <c r="E81" s="1"/>
      <c r="F81" s="1"/>
      <c r="G81" s="9"/>
      <c r="H81" s="8"/>
      <c r="I81" s="148"/>
      <c r="J81" s="153"/>
      <c r="K81" s="1"/>
      <c r="L81" s="8"/>
      <c r="M81" s="1"/>
      <c r="N81" s="1"/>
      <c r="O81" s="678"/>
      <c r="P81" s="679"/>
      <c r="Q81" s="679"/>
      <c r="R81" s="679"/>
      <c r="S81" s="679"/>
      <c r="T81" s="679"/>
      <c r="U81" s="679"/>
      <c r="V81" s="679"/>
      <c r="W81" s="679"/>
      <c r="X81" s="679"/>
      <c r="Y81" s="679"/>
      <c r="Z81" s="679"/>
      <c r="AA81" s="679"/>
      <c r="AB81" s="679"/>
      <c r="AC81" s="679"/>
      <c r="AD81" s="679"/>
      <c r="AE81" s="679"/>
      <c r="AF81" s="679"/>
      <c r="AG81" s="679"/>
      <c r="AH81" s="679"/>
      <c r="AI81" s="679"/>
      <c r="AJ81" s="679"/>
      <c r="AK81" s="679"/>
      <c r="AL81" s="679"/>
      <c r="AM81" s="679"/>
      <c r="AN81" s="679"/>
      <c r="AO81" s="679"/>
      <c r="AP81" s="679"/>
      <c r="AQ81" s="679"/>
      <c r="AR81" s="679"/>
      <c r="AS81" s="679"/>
      <c r="AT81" s="679"/>
      <c r="AU81" s="679"/>
      <c r="AV81" s="679"/>
      <c r="AW81" s="679"/>
      <c r="AX81" s="679"/>
      <c r="AY81" s="679"/>
      <c r="AZ81" s="679"/>
      <c r="BA81" s="679"/>
      <c r="BB81" s="679"/>
      <c r="BC81" s="679"/>
      <c r="BD81" s="680"/>
    </row>
    <row r="82" spans="1:56" hidden="1">
      <c r="A82" s="1748" t="s">
        <v>61</v>
      </c>
      <c r="B82" s="1748"/>
      <c r="C82" s="1831" t="s">
        <v>3131</v>
      </c>
      <c r="D82" s="1831"/>
      <c r="E82" s="1831"/>
      <c r="F82" s="1831"/>
      <c r="G82" s="9"/>
      <c r="H82" s="8"/>
      <c r="I82" s="148"/>
      <c r="J82" s="153"/>
      <c r="K82" s="1"/>
      <c r="L82" s="8"/>
      <c r="M82" s="1"/>
      <c r="N82" s="1"/>
      <c r="O82" s="678"/>
      <c r="P82" s="679"/>
      <c r="Q82" s="679"/>
      <c r="R82" s="679"/>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80"/>
    </row>
    <row r="83" spans="1:56" hidden="1">
      <c r="A83" s="1"/>
      <c r="B83" s="1"/>
      <c r="C83" s="1"/>
      <c r="D83" s="1"/>
      <c r="E83" s="1"/>
      <c r="F83" s="1"/>
      <c r="G83" s="9"/>
      <c r="H83" s="8"/>
      <c r="I83" s="148"/>
      <c r="J83" s="153"/>
      <c r="K83" s="1"/>
      <c r="L83" s="8"/>
      <c r="M83" s="1"/>
      <c r="N83" s="1"/>
      <c r="O83" s="678"/>
      <c r="P83" s="679"/>
      <c r="Q83" s="679"/>
      <c r="R83" s="679"/>
      <c r="S83" s="679"/>
      <c r="T83" s="679"/>
      <c r="U83" s="679"/>
      <c r="V83" s="679"/>
      <c r="W83" s="679"/>
      <c r="X83" s="679"/>
      <c r="Y83" s="679"/>
      <c r="Z83" s="679"/>
      <c r="AA83" s="679"/>
      <c r="AB83" s="679"/>
      <c r="AC83" s="679"/>
      <c r="AD83" s="679"/>
      <c r="AE83" s="679"/>
      <c r="AF83" s="679"/>
      <c r="AG83" s="679"/>
      <c r="AH83" s="679"/>
      <c r="AI83" s="679"/>
      <c r="AJ83" s="679"/>
      <c r="AK83" s="679"/>
      <c r="AL83" s="679"/>
      <c r="AM83" s="679"/>
      <c r="AN83" s="679"/>
      <c r="AO83" s="679"/>
      <c r="AP83" s="679"/>
      <c r="AQ83" s="679"/>
      <c r="AR83" s="679"/>
      <c r="AS83" s="679"/>
      <c r="AT83" s="679"/>
      <c r="AU83" s="679"/>
      <c r="AV83" s="679"/>
      <c r="AW83" s="679"/>
      <c r="AX83" s="679"/>
      <c r="AY83" s="679"/>
      <c r="AZ83" s="679"/>
      <c r="BA83" s="679"/>
      <c r="BB83" s="679"/>
      <c r="BC83" s="679"/>
      <c r="BD83" s="680"/>
    </row>
    <row r="84" spans="1:56" hidden="1">
      <c r="A84" s="167"/>
      <c r="B84" s="167"/>
      <c r="C84" s="2011" t="s">
        <v>2810</v>
      </c>
      <c r="D84" s="2011"/>
      <c r="E84" s="2011"/>
      <c r="F84" s="2011"/>
      <c r="G84" s="1834" t="s">
        <v>2811</v>
      </c>
      <c r="H84" s="1834"/>
      <c r="I84" s="1834"/>
      <c r="J84" s="1834"/>
      <c r="K84" s="1828" t="s">
        <v>2812</v>
      </c>
      <c r="L84" s="1828"/>
      <c r="M84" s="1828"/>
      <c r="N84" s="1828"/>
      <c r="O84" s="678"/>
      <c r="P84" s="679"/>
      <c r="Q84" s="679"/>
      <c r="R84" s="679"/>
      <c r="S84" s="679"/>
      <c r="T84" s="679"/>
      <c r="U84" s="679"/>
      <c r="V84" s="679"/>
      <c r="W84" s="679"/>
      <c r="X84" s="679"/>
      <c r="Y84" s="679"/>
      <c r="Z84" s="679"/>
      <c r="AA84" s="679"/>
      <c r="AB84" s="679"/>
      <c r="AC84" s="679"/>
      <c r="AD84" s="679"/>
      <c r="AE84" s="679"/>
      <c r="AF84" s="679"/>
      <c r="AG84" s="679"/>
      <c r="AH84" s="679"/>
      <c r="AI84" s="679"/>
      <c r="AJ84" s="679"/>
      <c r="AK84" s="679"/>
      <c r="AL84" s="679"/>
      <c r="AM84" s="679"/>
      <c r="AN84" s="679"/>
      <c r="AO84" s="679"/>
      <c r="AP84" s="679"/>
      <c r="AQ84" s="679"/>
      <c r="AR84" s="679"/>
      <c r="AS84" s="679"/>
      <c r="AT84" s="679"/>
      <c r="AU84" s="679"/>
      <c r="AV84" s="679"/>
      <c r="AW84" s="679"/>
      <c r="AX84" s="679"/>
      <c r="AY84" s="679"/>
      <c r="AZ84" s="679"/>
      <c r="BA84" s="679"/>
      <c r="BB84" s="679"/>
      <c r="BC84" s="679"/>
      <c r="BD84" s="680"/>
    </row>
    <row r="85" spans="1:56" ht="30.75" hidden="1" customHeight="1">
      <c r="A85" s="1836" t="s">
        <v>2673</v>
      </c>
      <c r="B85" s="1838" t="s">
        <v>2813</v>
      </c>
      <c r="C85" s="1829" t="s">
        <v>2814</v>
      </c>
      <c r="D85" s="1829"/>
      <c r="E85" s="1838" t="s">
        <v>2815</v>
      </c>
      <c r="F85" s="1829" t="s">
        <v>2816</v>
      </c>
      <c r="G85" s="1839" t="s">
        <v>2817</v>
      </c>
      <c r="H85" s="1839" t="s">
        <v>2818</v>
      </c>
      <c r="I85" s="1839"/>
      <c r="J85" s="1839" t="s">
        <v>2819</v>
      </c>
      <c r="K85" s="63" t="s">
        <v>2820</v>
      </c>
      <c r="L85" s="1835" t="s">
        <v>2821</v>
      </c>
      <c r="M85" s="1835" t="s">
        <v>2822</v>
      </c>
      <c r="N85" s="1835" t="s">
        <v>2823</v>
      </c>
      <c r="O85" s="678"/>
      <c r="P85" s="679"/>
      <c r="Q85" s="679"/>
      <c r="R85" s="679"/>
      <c r="S85" s="679"/>
      <c r="T85" s="679"/>
      <c r="U85" s="679"/>
      <c r="V85" s="679"/>
      <c r="W85" s="679"/>
      <c r="X85" s="679"/>
      <c r="Y85" s="679"/>
      <c r="Z85" s="679"/>
      <c r="AA85" s="679"/>
      <c r="AB85" s="679"/>
      <c r="AC85" s="679"/>
      <c r="AD85" s="679"/>
      <c r="AE85" s="679"/>
      <c r="AF85" s="679"/>
      <c r="AG85" s="679"/>
      <c r="AH85" s="679"/>
      <c r="AI85" s="679"/>
      <c r="AJ85" s="679"/>
      <c r="AK85" s="679"/>
      <c r="AL85" s="679"/>
      <c r="AM85" s="679"/>
      <c r="AN85" s="679"/>
      <c r="AO85" s="679"/>
      <c r="AP85" s="679"/>
      <c r="AQ85" s="679"/>
      <c r="AR85" s="679"/>
      <c r="AS85" s="679"/>
      <c r="AT85" s="679"/>
      <c r="AU85" s="679"/>
      <c r="AV85" s="679"/>
      <c r="AW85" s="679"/>
      <c r="AX85" s="679"/>
      <c r="AY85" s="679"/>
      <c r="AZ85" s="679"/>
      <c r="BA85" s="679"/>
      <c r="BB85" s="679"/>
      <c r="BC85" s="679"/>
      <c r="BD85" s="680"/>
    </row>
    <row r="86" spans="1:56" hidden="1">
      <c r="A86" s="1836"/>
      <c r="B86" s="1838"/>
      <c r="C86" s="151" t="s">
        <v>2824</v>
      </c>
      <c r="D86" s="151" t="s">
        <v>2825</v>
      </c>
      <c r="E86" s="1838"/>
      <c r="F86" s="1829"/>
      <c r="G86" s="1839"/>
      <c r="H86" s="152" t="s">
        <v>2824</v>
      </c>
      <c r="I86" s="152" t="s">
        <v>2825</v>
      </c>
      <c r="J86" s="1839"/>
      <c r="K86" s="63" t="s">
        <v>2826</v>
      </c>
      <c r="L86" s="1835"/>
      <c r="M86" s="1835"/>
      <c r="N86" s="1835"/>
      <c r="O86" s="678"/>
      <c r="P86" s="679"/>
      <c r="Q86" s="679"/>
      <c r="R86" s="679"/>
      <c r="S86" s="679"/>
      <c r="T86" s="679"/>
      <c r="U86" s="679"/>
      <c r="V86" s="679"/>
      <c r="W86" s="679"/>
      <c r="X86" s="679"/>
      <c r="Y86" s="679"/>
      <c r="Z86" s="679"/>
      <c r="AA86" s="679"/>
      <c r="AB86" s="679"/>
      <c r="AC86" s="679"/>
      <c r="AD86" s="679"/>
      <c r="AE86" s="679"/>
      <c r="AF86" s="679"/>
      <c r="AG86" s="679"/>
      <c r="AH86" s="679"/>
      <c r="AI86" s="679"/>
      <c r="AJ86" s="679"/>
      <c r="AK86" s="679"/>
      <c r="AL86" s="679"/>
      <c r="AM86" s="679"/>
      <c r="AN86" s="679"/>
      <c r="AO86" s="679"/>
      <c r="AP86" s="679"/>
      <c r="AQ86" s="679"/>
      <c r="AR86" s="679"/>
      <c r="AS86" s="679"/>
      <c r="AT86" s="679"/>
      <c r="AU86" s="679"/>
      <c r="AV86" s="679"/>
      <c r="AW86" s="679"/>
      <c r="AX86" s="679"/>
      <c r="AY86" s="679"/>
      <c r="AZ86" s="679"/>
      <c r="BA86" s="679"/>
      <c r="BB86" s="679"/>
      <c r="BC86" s="679"/>
      <c r="BD86" s="680"/>
    </row>
    <row r="87" spans="1:56" hidden="1">
      <c r="A87" s="1856">
        <v>1</v>
      </c>
      <c r="B87" s="1865"/>
      <c r="C87" s="1856"/>
      <c r="D87" s="1856"/>
      <c r="E87" s="1856"/>
      <c r="F87" s="25"/>
      <c r="G87" s="28"/>
      <c r="H87" s="25"/>
      <c r="I87" s="25"/>
      <c r="J87" s="119"/>
      <c r="K87" s="2020"/>
      <c r="L87" s="2141"/>
      <c r="M87" s="1865"/>
      <c r="N87" s="2020"/>
      <c r="O87" s="678"/>
      <c r="P87" s="679"/>
      <c r="Q87" s="679"/>
      <c r="R87" s="679"/>
      <c r="S87" s="679"/>
      <c r="T87" s="679"/>
      <c r="U87" s="679"/>
      <c r="V87" s="679"/>
      <c r="W87" s="679"/>
      <c r="X87" s="679"/>
      <c r="Y87" s="679"/>
      <c r="Z87" s="679"/>
      <c r="AA87" s="679"/>
      <c r="AB87" s="679"/>
      <c r="AC87" s="679"/>
      <c r="AD87" s="679"/>
      <c r="AE87" s="679"/>
      <c r="AF87" s="679"/>
      <c r="AG87" s="679"/>
      <c r="AH87" s="679"/>
      <c r="AI87" s="679"/>
      <c r="AJ87" s="679"/>
      <c r="AK87" s="679"/>
      <c r="AL87" s="679"/>
      <c r="AM87" s="679"/>
      <c r="AN87" s="679"/>
      <c r="AO87" s="679"/>
      <c r="AP87" s="679"/>
      <c r="AQ87" s="679"/>
      <c r="AR87" s="679"/>
      <c r="AS87" s="679"/>
      <c r="AT87" s="679"/>
      <c r="AU87" s="679"/>
      <c r="AV87" s="679"/>
      <c r="AW87" s="679"/>
      <c r="AX87" s="679"/>
      <c r="AY87" s="679"/>
      <c r="AZ87" s="679"/>
      <c r="BA87" s="679"/>
      <c r="BB87" s="679"/>
      <c r="BC87" s="679"/>
      <c r="BD87" s="680"/>
    </row>
    <row r="88" spans="1:56" hidden="1">
      <c r="A88" s="1856"/>
      <c r="B88" s="1865"/>
      <c r="C88" s="1856"/>
      <c r="D88" s="1856"/>
      <c r="E88" s="1856"/>
      <c r="F88" s="25"/>
      <c r="G88" s="28"/>
      <c r="H88" s="25"/>
      <c r="I88" s="25"/>
      <c r="J88" s="119"/>
      <c r="K88" s="2020"/>
      <c r="L88" s="2019"/>
      <c r="M88" s="1865"/>
      <c r="N88" s="2020"/>
      <c r="O88" s="678"/>
      <c r="P88" s="679"/>
      <c r="Q88" s="679"/>
      <c r="R88" s="679"/>
      <c r="S88" s="679"/>
      <c r="T88" s="679"/>
      <c r="U88" s="679"/>
      <c r="V88" s="679"/>
      <c r="W88" s="679"/>
      <c r="X88" s="679"/>
      <c r="Y88" s="679"/>
      <c r="Z88" s="679"/>
      <c r="AA88" s="679"/>
      <c r="AB88" s="679"/>
      <c r="AC88" s="679"/>
      <c r="AD88" s="679"/>
      <c r="AE88" s="679"/>
      <c r="AF88" s="679"/>
      <c r="AG88" s="679"/>
      <c r="AH88" s="679"/>
      <c r="AI88" s="679"/>
      <c r="AJ88" s="679"/>
      <c r="AK88" s="679"/>
      <c r="AL88" s="679"/>
      <c r="AM88" s="679"/>
      <c r="AN88" s="679"/>
      <c r="AO88" s="679"/>
      <c r="AP88" s="679"/>
      <c r="AQ88" s="679"/>
      <c r="AR88" s="679"/>
      <c r="AS88" s="679"/>
      <c r="AT88" s="679"/>
      <c r="AU88" s="679"/>
      <c r="AV88" s="679"/>
      <c r="AW88" s="679"/>
      <c r="AX88" s="679"/>
      <c r="AY88" s="679"/>
      <c r="AZ88" s="679"/>
      <c r="BA88" s="679"/>
      <c r="BB88" s="679"/>
      <c r="BC88" s="679"/>
      <c r="BD88" s="680"/>
    </row>
    <row r="89" spans="1:56" hidden="1">
      <c r="A89" s="1856"/>
      <c r="B89" s="1865"/>
      <c r="C89" s="1856"/>
      <c r="D89" s="1856"/>
      <c r="E89" s="1856"/>
      <c r="F89" s="25"/>
      <c r="G89" s="28"/>
      <c r="H89" s="25"/>
      <c r="I89" s="25"/>
      <c r="J89" s="119"/>
      <c r="K89" s="2142"/>
      <c r="L89" s="2141"/>
      <c r="M89" s="1865"/>
      <c r="N89" s="2020"/>
      <c r="O89" s="678"/>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679"/>
      <c r="AM89" s="679"/>
      <c r="AN89" s="679"/>
      <c r="AO89" s="679"/>
      <c r="AP89" s="679"/>
      <c r="AQ89" s="679"/>
      <c r="AR89" s="679"/>
      <c r="AS89" s="679"/>
      <c r="AT89" s="679"/>
      <c r="AU89" s="679"/>
      <c r="AV89" s="679"/>
      <c r="AW89" s="679"/>
      <c r="AX89" s="679"/>
      <c r="AY89" s="679"/>
      <c r="AZ89" s="679"/>
      <c r="BA89" s="679"/>
      <c r="BB89" s="679"/>
      <c r="BC89" s="679"/>
      <c r="BD89" s="680"/>
    </row>
    <row r="90" spans="1:56" hidden="1">
      <c r="A90" s="1856"/>
      <c r="B90" s="1865"/>
      <c r="C90" s="1856"/>
      <c r="D90" s="1856"/>
      <c r="E90" s="1856"/>
      <c r="F90" s="25"/>
      <c r="G90" s="28"/>
      <c r="H90" s="25"/>
      <c r="I90" s="25"/>
      <c r="J90" s="119"/>
      <c r="K90" s="2142"/>
      <c r="L90" s="2019"/>
      <c r="M90" s="1865"/>
      <c r="N90" s="2020"/>
      <c r="O90" s="678"/>
      <c r="P90" s="679"/>
      <c r="Q90" s="679"/>
      <c r="R90" s="679"/>
      <c r="S90" s="679"/>
      <c r="T90" s="679"/>
      <c r="U90" s="679"/>
      <c r="V90" s="679"/>
      <c r="W90" s="679"/>
      <c r="X90" s="679"/>
      <c r="Y90" s="679"/>
      <c r="Z90" s="679"/>
      <c r="AA90" s="679"/>
      <c r="AB90" s="679"/>
      <c r="AC90" s="679"/>
      <c r="AD90" s="679"/>
      <c r="AE90" s="679"/>
      <c r="AF90" s="679"/>
      <c r="AG90" s="679"/>
      <c r="AH90" s="679"/>
      <c r="AI90" s="679"/>
      <c r="AJ90" s="679"/>
      <c r="AK90" s="679"/>
      <c r="AL90" s="679"/>
      <c r="AM90" s="679"/>
      <c r="AN90" s="679"/>
      <c r="AO90" s="679"/>
      <c r="AP90" s="679"/>
      <c r="AQ90" s="679"/>
      <c r="AR90" s="679"/>
      <c r="AS90" s="679"/>
      <c r="AT90" s="679"/>
      <c r="AU90" s="679"/>
      <c r="AV90" s="679"/>
      <c r="AW90" s="679"/>
      <c r="AX90" s="679"/>
      <c r="AY90" s="679"/>
      <c r="AZ90" s="679"/>
      <c r="BA90" s="679"/>
      <c r="BB90" s="679"/>
      <c r="BC90" s="679"/>
      <c r="BD90" s="680"/>
    </row>
    <row r="91" spans="1:56" hidden="1">
      <c r="A91" s="1856"/>
      <c r="B91" s="1865"/>
      <c r="C91" s="1856"/>
      <c r="D91" s="1856"/>
      <c r="E91" s="1856"/>
      <c r="F91" s="25"/>
      <c r="G91" s="28"/>
      <c r="H91" s="25"/>
      <c r="I91" s="25"/>
      <c r="J91" s="119"/>
      <c r="K91" s="2020"/>
      <c r="L91" s="2141"/>
      <c r="M91" s="1865"/>
      <c r="N91" s="1865"/>
      <c r="O91" s="678"/>
      <c r="P91" s="679"/>
      <c r="Q91" s="679"/>
      <c r="R91" s="679"/>
      <c r="S91" s="679"/>
      <c r="T91" s="679"/>
      <c r="U91" s="679"/>
      <c r="V91" s="679"/>
      <c r="W91" s="679"/>
      <c r="X91" s="679"/>
      <c r="Y91" s="679"/>
      <c r="Z91" s="679"/>
      <c r="AA91" s="679"/>
      <c r="AB91" s="679"/>
      <c r="AC91" s="679"/>
      <c r="AD91" s="679"/>
      <c r="AE91" s="679"/>
      <c r="AF91" s="679"/>
      <c r="AG91" s="679"/>
      <c r="AH91" s="679"/>
      <c r="AI91" s="679"/>
      <c r="AJ91" s="679"/>
      <c r="AK91" s="679"/>
      <c r="AL91" s="679"/>
      <c r="AM91" s="679"/>
      <c r="AN91" s="679"/>
      <c r="AO91" s="679"/>
      <c r="AP91" s="679"/>
      <c r="AQ91" s="679"/>
      <c r="AR91" s="679"/>
      <c r="AS91" s="679"/>
      <c r="AT91" s="679"/>
      <c r="AU91" s="679"/>
      <c r="AV91" s="679"/>
      <c r="AW91" s="679"/>
      <c r="AX91" s="679"/>
      <c r="AY91" s="679"/>
      <c r="AZ91" s="679"/>
      <c r="BA91" s="679"/>
      <c r="BB91" s="679"/>
      <c r="BC91" s="679"/>
      <c r="BD91" s="680"/>
    </row>
    <row r="92" spans="1:56" hidden="1">
      <c r="A92" s="1856"/>
      <c r="B92" s="1865"/>
      <c r="C92" s="1856"/>
      <c r="D92" s="1856"/>
      <c r="E92" s="1856"/>
      <c r="F92" s="25"/>
      <c r="G92" s="28"/>
      <c r="H92" s="25"/>
      <c r="I92" s="25"/>
      <c r="J92" s="147"/>
      <c r="K92" s="2020"/>
      <c r="L92" s="2019"/>
      <c r="M92" s="1865"/>
      <c r="N92" s="1865"/>
      <c r="O92" s="678"/>
      <c r="P92" s="679"/>
      <c r="Q92" s="679"/>
      <c r="R92" s="679"/>
      <c r="S92" s="679"/>
      <c r="T92" s="679"/>
      <c r="U92" s="679"/>
      <c r="V92" s="679"/>
      <c r="W92" s="679"/>
      <c r="X92" s="679"/>
      <c r="Y92" s="679"/>
      <c r="Z92" s="679"/>
      <c r="AA92" s="679"/>
      <c r="AB92" s="679"/>
      <c r="AC92" s="679"/>
      <c r="AD92" s="679"/>
      <c r="AE92" s="679"/>
      <c r="AF92" s="679"/>
      <c r="AG92" s="679"/>
      <c r="AH92" s="679"/>
      <c r="AI92" s="679"/>
      <c r="AJ92" s="679"/>
      <c r="AK92" s="679"/>
      <c r="AL92" s="679"/>
      <c r="AM92" s="679"/>
      <c r="AN92" s="679"/>
      <c r="AO92" s="679"/>
      <c r="AP92" s="679"/>
      <c r="AQ92" s="679"/>
      <c r="AR92" s="679"/>
      <c r="AS92" s="679"/>
      <c r="AT92" s="679"/>
      <c r="AU92" s="679"/>
      <c r="AV92" s="679"/>
      <c r="AW92" s="679"/>
      <c r="AX92" s="679"/>
      <c r="AY92" s="679"/>
      <c r="AZ92" s="679"/>
      <c r="BA92" s="679"/>
      <c r="BB92" s="679"/>
      <c r="BC92" s="679"/>
      <c r="BD92" s="680"/>
    </row>
    <row r="93" spans="1:56" ht="40.5" hidden="1" customHeight="1">
      <c r="A93" s="1856"/>
      <c r="B93" s="1865"/>
      <c r="C93" s="1856"/>
      <c r="D93" s="1856"/>
      <c r="E93" s="1856"/>
      <c r="F93" s="25"/>
      <c r="G93" s="28"/>
      <c r="H93" s="25"/>
      <c r="I93" s="25"/>
      <c r="J93" s="119"/>
      <c r="K93" s="2020"/>
      <c r="L93" s="2019"/>
      <c r="M93" s="1865"/>
      <c r="N93" s="1865"/>
      <c r="O93" s="678"/>
      <c r="P93" s="679"/>
      <c r="Q93" s="679"/>
      <c r="R93" s="679"/>
      <c r="S93" s="679"/>
      <c r="T93" s="679"/>
      <c r="U93" s="679"/>
      <c r="V93" s="679"/>
      <c r="W93" s="679"/>
      <c r="X93" s="679"/>
      <c r="Y93" s="679"/>
      <c r="Z93" s="679"/>
      <c r="AA93" s="679"/>
      <c r="AB93" s="679"/>
      <c r="AC93" s="679"/>
      <c r="AD93" s="679"/>
      <c r="AE93" s="679"/>
      <c r="AF93" s="679"/>
      <c r="AG93" s="679"/>
      <c r="AH93" s="679"/>
      <c r="AI93" s="679"/>
      <c r="AJ93" s="679"/>
      <c r="AK93" s="679"/>
      <c r="AL93" s="679"/>
      <c r="AM93" s="679"/>
      <c r="AN93" s="679"/>
      <c r="AO93" s="679"/>
      <c r="AP93" s="679"/>
      <c r="AQ93" s="679"/>
      <c r="AR93" s="679"/>
      <c r="AS93" s="679"/>
      <c r="AT93" s="679"/>
      <c r="AU93" s="679"/>
      <c r="AV93" s="679"/>
      <c r="AW93" s="679"/>
      <c r="AX93" s="679"/>
      <c r="AY93" s="679"/>
      <c r="AZ93" s="679"/>
      <c r="BA93" s="679"/>
      <c r="BB93" s="679"/>
      <c r="BC93" s="679"/>
      <c r="BD93" s="680"/>
    </row>
    <row r="94" spans="1:56" hidden="1">
      <c r="A94" s="1856"/>
      <c r="B94" s="1865"/>
      <c r="C94" s="1856"/>
      <c r="D94" s="1856"/>
      <c r="E94" s="1856"/>
      <c r="F94" s="25"/>
      <c r="G94" s="28"/>
      <c r="H94" s="25"/>
      <c r="I94" s="25"/>
      <c r="J94" s="147"/>
      <c r="K94" s="2020"/>
      <c r="L94" s="2019"/>
      <c r="M94" s="1865"/>
      <c r="N94" s="1865"/>
      <c r="O94" s="678"/>
      <c r="P94" s="679"/>
      <c r="Q94" s="679"/>
      <c r="R94" s="679"/>
      <c r="S94" s="679"/>
      <c r="T94" s="679"/>
      <c r="U94" s="679"/>
      <c r="V94" s="679"/>
      <c r="W94" s="679"/>
      <c r="X94" s="679"/>
      <c r="Y94" s="679"/>
      <c r="Z94" s="679"/>
      <c r="AA94" s="679"/>
      <c r="AB94" s="679"/>
      <c r="AC94" s="679"/>
      <c r="AD94" s="679"/>
      <c r="AE94" s="679"/>
      <c r="AF94" s="679"/>
      <c r="AG94" s="679"/>
      <c r="AH94" s="679"/>
      <c r="AI94" s="679"/>
      <c r="AJ94" s="679"/>
      <c r="AK94" s="679"/>
      <c r="AL94" s="679"/>
      <c r="AM94" s="679"/>
      <c r="AN94" s="679"/>
      <c r="AO94" s="679"/>
      <c r="AP94" s="679"/>
      <c r="AQ94" s="679"/>
      <c r="AR94" s="679"/>
      <c r="AS94" s="679"/>
      <c r="AT94" s="679"/>
      <c r="AU94" s="679"/>
      <c r="AV94" s="679"/>
      <c r="AW94" s="679"/>
      <c r="AX94" s="679"/>
      <c r="AY94" s="679"/>
      <c r="AZ94" s="679"/>
      <c r="BA94" s="679"/>
      <c r="BB94" s="679"/>
      <c r="BC94" s="679"/>
      <c r="BD94" s="680"/>
    </row>
    <row r="95" spans="1:56" hidden="1">
      <c r="A95" s="1856"/>
      <c r="B95" s="1865"/>
      <c r="C95" s="1856"/>
      <c r="D95" s="1856"/>
      <c r="E95" s="1856"/>
      <c r="F95" s="25"/>
      <c r="G95" s="28"/>
      <c r="H95" s="25"/>
      <c r="I95" s="25"/>
      <c r="J95" s="147"/>
      <c r="K95" s="2142"/>
      <c r="L95" s="2141"/>
      <c r="M95" s="1865"/>
      <c r="N95" s="1865"/>
      <c r="O95" s="678"/>
      <c r="P95" s="679"/>
      <c r="Q95" s="679"/>
      <c r="R95" s="679"/>
      <c r="S95" s="679"/>
      <c r="T95" s="679"/>
      <c r="U95" s="679"/>
      <c r="V95" s="679"/>
      <c r="W95" s="679"/>
      <c r="X95" s="679"/>
      <c r="Y95" s="679"/>
      <c r="Z95" s="679"/>
      <c r="AA95" s="679"/>
      <c r="AB95" s="679"/>
      <c r="AC95" s="679"/>
      <c r="AD95" s="679"/>
      <c r="AE95" s="679"/>
      <c r="AF95" s="679"/>
      <c r="AG95" s="679"/>
      <c r="AH95" s="679"/>
      <c r="AI95" s="679"/>
      <c r="AJ95" s="679"/>
      <c r="AK95" s="679"/>
      <c r="AL95" s="679"/>
      <c r="AM95" s="679"/>
      <c r="AN95" s="679"/>
      <c r="AO95" s="679"/>
      <c r="AP95" s="679"/>
      <c r="AQ95" s="679"/>
      <c r="AR95" s="679"/>
      <c r="AS95" s="679"/>
      <c r="AT95" s="679"/>
      <c r="AU95" s="679"/>
      <c r="AV95" s="679"/>
      <c r="AW95" s="679"/>
      <c r="AX95" s="679"/>
      <c r="AY95" s="679"/>
      <c r="AZ95" s="679"/>
      <c r="BA95" s="679"/>
      <c r="BB95" s="679"/>
      <c r="BC95" s="679"/>
      <c r="BD95" s="680"/>
    </row>
    <row r="96" spans="1:56" hidden="1">
      <c r="A96" s="1856"/>
      <c r="B96" s="1865"/>
      <c r="C96" s="1856"/>
      <c r="D96" s="1856"/>
      <c r="E96" s="1856"/>
      <c r="F96" s="25"/>
      <c r="G96" s="28"/>
      <c r="H96" s="25"/>
      <c r="I96" s="25"/>
      <c r="J96" s="147"/>
      <c r="K96" s="2142"/>
      <c r="L96" s="2019"/>
      <c r="M96" s="1865"/>
      <c r="N96" s="1865"/>
      <c r="O96" s="678"/>
      <c r="P96" s="679"/>
      <c r="Q96" s="679"/>
      <c r="R96" s="679"/>
      <c r="S96" s="679"/>
      <c r="T96" s="679"/>
      <c r="U96" s="679"/>
      <c r="V96" s="679"/>
      <c r="W96" s="679"/>
      <c r="X96" s="679"/>
      <c r="Y96" s="679"/>
      <c r="Z96" s="679"/>
      <c r="AA96" s="679"/>
      <c r="AB96" s="679"/>
      <c r="AC96" s="679"/>
      <c r="AD96" s="679"/>
      <c r="AE96" s="679"/>
      <c r="AF96" s="679"/>
      <c r="AG96" s="679"/>
      <c r="AH96" s="679"/>
      <c r="AI96" s="679"/>
      <c r="AJ96" s="679"/>
      <c r="AK96" s="679"/>
      <c r="AL96" s="679"/>
      <c r="AM96" s="679"/>
      <c r="AN96" s="679"/>
      <c r="AO96" s="679"/>
      <c r="AP96" s="679"/>
      <c r="AQ96" s="679"/>
      <c r="AR96" s="679"/>
      <c r="AS96" s="679"/>
      <c r="AT96" s="679"/>
      <c r="AU96" s="679"/>
      <c r="AV96" s="679"/>
      <c r="AW96" s="679"/>
      <c r="AX96" s="679"/>
      <c r="AY96" s="679"/>
      <c r="AZ96" s="679"/>
      <c r="BA96" s="679"/>
      <c r="BB96" s="679"/>
      <c r="BC96" s="679"/>
      <c r="BD96" s="680"/>
    </row>
    <row r="97" spans="1:56" hidden="1">
      <c r="A97" s="1856"/>
      <c r="B97" s="1865"/>
      <c r="C97" s="1856"/>
      <c r="D97" s="1856"/>
      <c r="E97" s="1856"/>
      <c r="F97" s="25"/>
      <c r="G97" s="28"/>
      <c r="H97" s="25"/>
      <c r="I97" s="25"/>
      <c r="J97" s="147"/>
      <c r="K97" s="2142"/>
      <c r="L97" s="2019"/>
      <c r="M97" s="1865"/>
      <c r="N97" s="1865"/>
      <c r="O97" s="678"/>
      <c r="P97" s="679"/>
      <c r="Q97" s="679"/>
      <c r="R97" s="679"/>
      <c r="S97" s="679"/>
      <c r="T97" s="679"/>
      <c r="U97" s="679"/>
      <c r="V97" s="679"/>
      <c r="W97" s="679"/>
      <c r="X97" s="679"/>
      <c r="Y97" s="679"/>
      <c r="Z97" s="679"/>
      <c r="AA97" s="679"/>
      <c r="AB97" s="679"/>
      <c r="AC97" s="679"/>
      <c r="AD97" s="679"/>
      <c r="AE97" s="679"/>
      <c r="AF97" s="679"/>
      <c r="AG97" s="679"/>
      <c r="AH97" s="679"/>
      <c r="AI97" s="679"/>
      <c r="AJ97" s="679"/>
      <c r="AK97" s="679"/>
      <c r="AL97" s="679"/>
      <c r="AM97" s="679"/>
      <c r="AN97" s="679"/>
      <c r="AO97" s="679"/>
      <c r="AP97" s="679"/>
      <c r="AQ97" s="679"/>
      <c r="AR97" s="679"/>
      <c r="AS97" s="679"/>
      <c r="AT97" s="679"/>
      <c r="AU97" s="679"/>
      <c r="AV97" s="679"/>
      <c r="AW97" s="679"/>
      <c r="AX97" s="679"/>
      <c r="AY97" s="679"/>
      <c r="AZ97" s="679"/>
      <c r="BA97" s="679"/>
      <c r="BB97" s="679"/>
      <c r="BC97" s="679"/>
      <c r="BD97" s="680"/>
    </row>
    <row r="98" spans="1:56" hidden="1">
      <c r="A98" s="2019">
        <v>2</v>
      </c>
      <c r="B98" s="2020"/>
      <c r="C98" s="1856"/>
      <c r="D98" s="1856"/>
      <c r="E98" s="2143"/>
      <c r="F98" s="25"/>
      <c r="G98" s="191"/>
      <c r="H98" s="25"/>
      <c r="I98" s="25"/>
      <c r="J98" s="119"/>
      <c r="K98" s="2142"/>
      <c r="L98" s="2141"/>
      <c r="M98" s="1865"/>
      <c r="N98" s="2020"/>
      <c r="O98" s="678"/>
      <c r="P98" s="679"/>
      <c r="Q98" s="679"/>
      <c r="R98" s="679"/>
      <c r="S98" s="679"/>
      <c r="T98" s="679"/>
      <c r="U98" s="679"/>
      <c r="V98" s="679"/>
      <c r="W98" s="679"/>
      <c r="X98" s="679"/>
      <c r="Y98" s="679"/>
      <c r="Z98" s="679"/>
      <c r="AA98" s="679"/>
      <c r="AB98" s="679"/>
      <c r="AC98" s="679"/>
      <c r="AD98" s="679"/>
      <c r="AE98" s="679"/>
      <c r="AF98" s="679"/>
      <c r="AG98" s="679"/>
      <c r="AH98" s="679"/>
      <c r="AI98" s="679"/>
      <c r="AJ98" s="679"/>
      <c r="AK98" s="679"/>
      <c r="AL98" s="679"/>
      <c r="AM98" s="679"/>
      <c r="AN98" s="679"/>
      <c r="AO98" s="679"/>
      <c r="AP98" s="679"/>
      <c r="AQ98" s="679"/>
      <c r="AR98" s="679"/>
      <c r="AS98" s="679"/>
      <c r="AT98" s="679"/>
      <c r="AU98" s="679"/>
      <c r="AV98" s="679"/>
      <c r="AW98" s="679"/>
      <c r="AX98" s="679"/>
      <c r="AY98" s="679"/>
      <c r="AZ98" s="679"/>
      <c r="BA98" s="679"/>
      <c r="BB98" s="679"/>
      <c r="BC98" s="679"/>
      <c r="BD98" s="680"/>
    </row>
    <row r="99" spans="1:56" hidden="1">
      <c r="A99" s="2019"/>
      <c r="B99" s="2020"/>
      <c r="C99" s="1856"/>
      <c r="D99" s="1856"/>
      <c r="E99" s="2143"/>
      <c r="F99" s="25"/>
      <c r="G99" s="191"/>
      <c r="H99" s="25"/>
      <c r="I99" s="25"/>
      <c r="J99" s="119"/>
      <c r="K99" s="2142"/>
      <c r="L99" s="2019"/>
      <c r="M99" s="1865"/>
      <c r="N99" s="2020"/>
      <c r="O99" s="678"/>
      <c r="P99" s="679"/>
      <c r="Q99" s="679"/>
      <c r="R99" s="679"/>
      <c r="S99" s="679"/>
      <c r="T99" s="679"/>
      <c r="U99" s="679"/>
      <c r="V99" s="679"/>
      <c r="W99" s="679"/>
      <c r="X99" s="679"/>
      <c r="Y99" s="679"/>
      <c r="Z99" s="679"/>
      <c r="AA99" s="679"/>
      <c r="AB99" s="679"/>
      <c r="AC99" s="679"/>
      <c r="AD99" s="679"/>
      <c r="AE99" s="679"/>
      <c r="AF99" s="679"/>
      <c r="AG99" s="679"/>
      <c r="AH99" s="679"/>
      <c r="AI99" s="679"/>
      <c r="AJ99" s="679"/>
      <c r="AK99" s="679"/>
      <c r="AL99" s="679"/>
      <c r="AM99" s="679"/>
      <c r="AN99" s="679"/>
      <c r="AO99" s="679"/>
      <c r="AP99" s="679"/>
      <c r="AQ99" s="679"/>
      <c r="AR99" s="679"/>
      <c r="AS99" s="679"/>
      <c r="AT99" s="679"/>
      <c r="AU99" s="679"/>
      <c r="AV99" s="679"/>
      <c r="AW99" s="679"/>
      <c r="AX99" s="679"/>
      <c r="AY99" s="679"/>
      <c r="AZ99" s="679"/>
      <c r="BA99" s="679"/>
      <c r="BB99" s="679"/>
      <c r="BC99" s="679"/>
      <c r="BD99" s="680"/>
    </row>
    <row r="100" spans="1:56" hidden="1">
      <c r="A100" s="2019"/>
      <c r="B100" s="2020"/>
      <c r="C100" s="1856"/>
      <c r="D100" s="1856"/>
      <c r="E100" s="2143"/>
      <c r="F100" s="25"/>
      <c r="G100" s="191"/>
      <c r="H100" s="25"/>
      <c r="I100" s="25"/>
      <c r="J100" s="119"/>
      <c r="K100" s="2142"/>
      <c r="L100" s="2141"/>
      <c r="M100" s="2144"/>
      <c r="N100" s="2020"/>
      <c r="O100" s="678"/>
      <c r="P100" s="679"/>
      <c r="Q100" s="679"/>
      <c r="R100" s="679"/>
      <c r="S100" s="679"/>
      <c r="T100" s="679"/>
      <c r="U100" s="679"/>
      <c r="V100" s="679"/>
      <c r="W100" s="679"/>
      <c r="X100" s="679"/>
      <c r="Y100" s="679"/>
      <c r="Z100" s="679"/>
      <c r="AA100" s="679"/>
      <c r="AB100" s="679"/>
      <c r="AC100" s="679"/>
      <c r="AD100" s="679"/>
      <c r="AE100" s="679"/>
      <c r="AF100" s="679"/>
      <c r="AG100" s="679"/>
      <c r="AH100" s="679"/>
      <c r="AI100" s="679"/>
      <c r="AJ100" s="679"/>
      <c r="AK100" s="679"/>
      <c r="AL100" s="679"/>
      <c r="AM100" s="679"/>
      <c r="AN100" s="679"/>
      <c r="AO100" s="679"/>
      <c r="AP100" s="679"/>
      <c r="AQ100" s="679"/>
      <c r="AR100" s="679"/>
      <c r="AS100" s="679"/>
      <c r="AT100" s="679"/>
      <c r="AU100" s="679"/>
      <c r="AV100" s="679"/>
      <c r="AW100" s="679"/>
      <c r="AX100" s="679"/>
      <c r="AY100" s="679"/>
      <c r="AZ100" s="679"/>
      <c r="BA100" s="679"/>
      <c r="BB100" s="679"/>
      <c r="BC100" s="679"/>
      <c r="BD100" s="680"/>
    </row>
    <row r="101" spans="1:56" hidden="1">
      <c r="A101" s="2019"/>
      <c r="B101" s="2020"/>
      <c r="C101" s="1856"/>
      <c r="D101" s="1856"/>
      <c r="E101" s="2143"/>
      <c r="F101" s="25"/>
      <c r="G101" s="191"/>
      <c r="H101" s="25"/>
      <c r="I101" s="25"/>
      <c r="J101" s="119"/>
      <c r="K101" s="2142"/>
      <c r="L101" s="2019"/>
      <c r="M101" s="2144"/>
      <c r="N101" s="2020"/>
      <c r="O101" s="678"/>
      <c r="P101" s="679"/>
      <c r="Q101" s="679"/>
      <c r="R101" s="679"/>
      <c r="S101" s="679"/>
      <c r="T101" s="679"/>
      <c r="U101" s="679"/>
      <c r="V101" s="679"/>
      <c r="W101" s="679"/>
      <c r="X101" s="679"/>
      <c r="Y101" s="679"/>
      <c r="Z101" s="679"/>
      <c r="AA101" s="679"/>
      <c r="AB101" s="679"/>
      <c r="AC101" s="679"/>
      <c r="AD101" s="679"/>
      <c r="AE101" s="679"/>
      <c r="AF101" s="679"/>
      <c r="AG101" s="679"/>
      <c r="AH101" s="679"/>
      <c r="AI101" s="679"/>
      <c r="AJ101" s="679"/>
      <c r="AK101" s="679"/>
      <c r="AL101" s="679"/>
      <c r="AM101" s="679"/>
      <c r="AN101" s="679"/>
      <c r="AO101" s="679"/>
      <c r="AP101" s="679"/>
      <c r="AQ101" s="679"/>
      <c r="AR101" s="679"/>
      <c r="AS101" s="679"/>
      <c r="AT101" s="679"/>
      <c r="AU101" s="679"/>
      <c r="AV101" s="679"/>
      <c r="AW101" s="679"/>
      <c r="AX101" s="679"/>
      <c r="AY101" s="679"/>
      <c r="AZ101" s="679"/>
      <c r="BA101" s="679"/>
      <c r="BB101" s="679"/>
      <c r="BC101" s="679"/>
      <c r="BD101" s="680"/>
    </row>
    <row r="102" spans="1:56" hidden="1">
      <c r="A102" s="2019"/>
      <c r="B102" s="2020"/>
      <c r="C102" s="1856"/>
      <c r="D102" s="1856"/>
      <c r="E102" s="2143"/>
      <c r="F102" s="167"/>
      <c r="G102" s="191"/>
      <c r="H102" s="25"/>
      <c r="I102" s="25"/>
      <c r="J102" s="119"/>
      <c r="K102" s="2142"/>
      <c r="L102" s="2019"/>
      <c r="M102" s="2144"/>
      <c r="N102" s="2020"/>
      <c r="O102" s="678"/>
      <c r="P102" s="679"/>
      <c r="Q102" s="679"/>
      <c r="R102" s="679"/>
      <c r="S102" s="679"/>
      <c r="T102" s="679"/>
      <c r="U102" s="679"/>
      <c r="V102" s="679"/>
      <c r="W102" s="679"/>
      <c r="X102" s="679"/>
      <c r="Y102" s="679"/>
      <c r="Z102" s="679"/>
      <c r="AA102" s="679"/>
      <c r="AB102" s="679"/>
      <c r="AC102" s="679"/>
      <c r="AD102" s="679"/>
      <c r="AE102" s="679"/>
      <c r="AF102" s="679"/>
      <c r="AG102" s="679"/>
      <c r="AH102" s="679"/>
      <c r="AI102" s="679"/>
      <c r="AJ102" s="679"/>
      <c r="AK102" s="679"/>
      <c r="AL102" s="679"/>
      <c r="AM102" s="679"/>
      <c r="AN102" s="679"/>
      <c r="AO102" s="679"/>
      <c r="AP102" s="679"/>
      <c r="AQ102" s="679"/>
      <c r="AR102" s="679"/>
      <c r="AS102" s="679"/>
      <c r="AT102" s="679"/>
      <c r="AU102" s="679"/>
      <c r="AV102" s="679"/>
      <c r="AW102" s="679"/>
      <c r="AX102" s="679"/>
      <c r="AY102" s="679"/>
      <c r="AZ102" s="679"/>
      <c r="BA102" s="679"/>
      <c r="BB102" s="679"/>
      <c r="BC102" s="679"/>
      <c r="BD102" s="680"/>
    </row>
    <row r="103" spans="1:56" hidden="1">
      <c r="A103" s="2019"/>
      <c r="B103" s="2020"/>
      <c r="C103" s="1856"/>
      <c r="D103" s="1856"/>
      <c r="E103" s="2143"/>
      <c r="F103" s="167"/>
      <c r="G103" s="191"/>
      <c r="H103" s="25"/>
      <c r="I103" s="25"/>
      <c r="J103" s="119"/>
      <c r="K103" s="2142"/>
      <c r="L103" s="2141"/>
      <c r="M103" s="2144"/>
      <c r="N103" s="2020"/>
      <c r="O103" s="678"/>
      <c r="P103" s="679"/>
      <c r="Q103" s="679"/>
      <c r="R103" s="679"/>
      <c r="S103" s="679"/>
      <c r="T103" s="679"/>
      <c r="U103" s="679"/>
      <c r="V103" s="679"/>
      <c r="W103" s="679"/>
      <c r="X103" s="679"/>
      <c r="Y103" s="679"/>
      <c r="Z103" s="679"/>
      <c r="AA103" s="679"/>
      <c r="AB103" s="679"/>
      <c r="AC103" s="679"/>
      <c r="AD103" s="679"/>
      <c r="AE103" s="679"/>
      <c r="AF103" s="679"/>
      <c r="AG103" s="679"/>
      <c r="AH103" s="679"/>
      <c r="AI103" s="679"/>
      <c r="AJ103" s="679"/>
      <c r="AK103" s="679"/>
      <c r="AL103" s="679"/>
      <c r="AM103" s="679"/>
      <c r="AN103" s="679"/>
      <c r="AO103" s="679"/>
      <c r="AP103" s="679"/>
      <c r="AQ103" s="679"/>
      <c r="AR103" s="679"/>
      <c r="AS103" s="679"/>
      <c r="AT103" s="679"/>
      <c r="AU103" s="679"/>
      <c r="AV103" s="679"/>
      <c r="AW103" s="679"/>
      <c r="AX103" s="679"/>
      <c r="AY103" s="679"/>
      <c r="AZ103" s="679"/>
      <c r="BA103" s="679"/>
      <c r="BB103" s="679"/>
      <c r="BC103" s="679"/>
      <c r="BD103" s="680"/>
    </row>
    <row r="104" spans="1:56" hidden="1">
      <c r="A104" s="2019"/>
      <c r="B104" s="2020"/>
      <c r="C104" s="1856"/>
      <c r="D104" s="1856"/>
      <c r="E104" s="2143"/>
      <c r="F104" s="167"/>
      <c r="G104" s="191"/>
      <c r="H104" s="25"/>
      <c r="I104" s="25"/>
      <c r="J104" s="119"/>
      <c r="K104" s="2142"/>
      <c r="L104" s="2019"/>
      <c r="M104" s="2144"/>
      <c r="N104" s="2020"/>
      <c r="O104" s="678"/>
      <c r="P104" s="679"/>
      <c r="Q104" s="679"/>
      <c r="R104" s="679"/>
      <c r="S104" s="679"/>
      <c r="T104" s="679"/>
      <c r="U104" s="679"/>
      <c r="V104" s="679"/>
      <c r="W104" s="679"/>
      <c r="X104" s="679"/>
      <c r="Y104" s="679"/>
      <c r="Z104" s="679"/>
      <c r="AA104" s="679"/>
      <c r="AB104" s="679"/>
      <c r="AC104" s="679"/>
      <c r="AD104" s="679"/>
      <c r="AE104" s="679"/>
      <c r="AF104" s="679"/>
      <c r="AG104" s="679"/>
      <c r="AH104" s="679"/>
      <c r="AI104" s="679"/>
      <c r="AJ104" s="679"/>
      <c r="AK104" s="679"/>
      <c r="AL104" s="679"/>
      <c r="AM104" s="679"/>
      <c r="AN104" s="679"/>
      <c r="AO104" s="679"/>
      <c r="AP104" s="679"/>
      <c r="AQ104" s="679"/>
      <c r="AR104" s="679"/>
      <c r="AS104" s="679"/>
      <c r="AT104" s="679"/>
      <c r="AU104" s="679"/>
      <c r="AV104" s="679"/>
      <c r="AW104" s="679"/>
      <c r="AX104" s="679"/>
      <c r="AY104" s="679"/>
      <c r="AZ104" s="679"/>
      <c r="BA104" s="679"/>
      <c r="BB104" s="679"/>
      <c r="BC104" s="679"/>
      <c r="BD104" s="680"/>
    </row>
    <row r="105" spans="1:56" hidden="1">
      <c r="A105" s="2019"/>
      <c r="B105" s="2020"/>
      <c r="C105" s="1856"/>
      <c r="D105" s="1856"/>
      <c r="E105" s="2143"/>
      <c r="F105" s="167"/>
      <c r="G105" s="191"/>
      <c r="H105" s="25"/>
      <c r="I105" s="25"/>
      <c r="J105" s="119"/>
      <c r="K105" s="2142"/>
      <c r="L105" s="2019"/>
      <c r="M105" s="2144"/>
      <c r="N105" s="2020"/>
      <c r="O105" s="678"/>
      <c r="P105" s="679"/>
      <c r="Q105" s="679"/>
      <c r="R105" s="679"/>
      <c r="S105" s="679"/>
      <c r="T105" s="679"/>
      <c r="U105" s="679"/>
      <c r="V105" s="679"/>
      <c r="W105" s="679"/>
      <c r="X105" s="679"/>
      <c r="Y105" s="679"/>
      <c r="Z105" s="679"/>
      <c r="AA105" s="679"/>
      <c r="AB105" s="679"/>
      <c r="AC105" s="679"/>
      <c r="AD105" s="679"/>
      <c r="AE105" s="679"/>
      <c r="AF105" s="679"/>
      <c r="AG105" s="679"/>
      <c r="AH105" s="679"/>
      <c r="AI105" s="679"/>
      <c r="AJ105" s="679"/>
      <c r="AK105" s="679"/>
      <c r="AL105" s="679"/>
      <c r="AM105" s="679"/>
      <c r="AN105" s="679"/>
      <c r="AO105" s="679"/>
      <c r="AP105" s="679"/>
      <c r="AQ105" s="679"/>
      <c r="AR105" s="679"/>
      <c r="AS105" s="679"/>
      <c r="AT105" s="679"/>
      <c r="AU105" s="679"/>
      <c r="AV105" s="679"/>
      <c r="AW105" s="679"/>
      <c r="AX105" s="679"/>
      <c r="AY105" s="679"/>
      <c r="AZ105" s="679"/>
      <c r="BA105" s="679"/>
      <c r="BB105" s="679"/>
      <c r="BC105" s="679"/>
      <c r="BD105" s="680"/>
    </row>
    <row r="106" spans="1:56" hidden="1">
      <c r="A106" s="2019"/>
      <c r="B106" s="2020"/>
      <c r="C106" s="1856"/>
      <c r="D106" s="1856"/>
      <c r="E106" s="2143"/>
      <c r="F106" s="167"/>
      <c r="G106" s="191"/>
      <c r="H106" s="25"/>
      <c r="I106" s="25"/>
      <c r="J106" s="119"/>
      <c r="K106" s="2142"/>
      <c r="L106" s="2141"/>
      <c r="M106" s="2144"/>
      <c r="N106" s="2020"/>
      <c r="O106" s="678"/>
      <c r="P106" s="679"/>
      <c r="Q106" s="679"/>
      <c r="R106" s="679"/>
      <c r="S106" s="679"/>
      <c r="T106" s="679"/>
      <c r="U106" s="679"/>
      <c r="V106" s="679"/>
      <c r="W106" s="679"/>
      <c r="X106" s="679"/>
      <c r="Y106" s="679"/>
      <c r="Z106" s="679"/>
      <c r="AA106" s="679"/>
      <c r="AB106" s="679"/>
      <c r="AC106" s="679"/>
      <c r="AD106" s="679"/>
      <c r="AE106" s="679"/>
      <c r="AF106" s="679"/>
      <c r="AG106" s="679"/>
      <c r="AH106" s="679"/>
      <c r="AI106" s="679"/>
      <c r="AJ106" s="679"/>
      <c r="AK106" s="679"/>
      <c r="AL106" s="679"/>
      <c r="AM106" s="679"/>
      <c r="AN106" s="679"/>
      <c r="AO106" s="679"/>
      <c r="AP106" s="679"/>
      <c r="AQ106" s="679"/>
      <c r="AR106" s="679"/>
      <c r="AS106" s="679"/>
      <c r="AT106" s="679"/>
      <c r="AU106" s="679"/>
      <c r="AV106" s="679"/>
      <c r="AW106" s="679"/>
      <c r="AX106" s="679"/>
      <c r="AY106" s="679"/>
      <c r="AZ106" s="679"/>
      <c r="BA106" s="679"/>
      <c r="BB106" s="679"/>
      <c r="BC106" s="679"/>
      <c r="BD106" s="680"/>
    </row>
    <row r="107" spans="1:56" hidden="1">
      <c r="A107" s="2019"/>
      <c r="B107" s="2020"/>
      <c r="C107" s="1856"/>
      <c r="D107" s="1856"/>
      <c r="E107" s="2143"/>
      <c r="F107" s="167"/>
      <c r="G107" s="191"/>
      <c r="H107" s="25"/>
      <c r="I107" s="25"/>
      <c r="J107" s="119"/>
      <c r="K107" s="2142"/>
      <c r="L107" s="2019"/>
      <c r="M107" s="2144"/>
      <c r="N107" s="2020"/>
      <c r="O107" s="678"/>
      <c r="P107" s="679"/>
      <c r="Q107" s="679"/>
      <c r="R107" s="679"/>
      <c r="S107" s="679"/>
      <c r="T107" s="679"/>
      <c r="U107" s="679"/>
      <c r="V107" s="679"/>
      <c r="W107" s="679"/>
      <c r="X107" s="679"/>
      <c r="Y107" s="679"/>
      <c r="Z107" s="679"/>
      <c r="AA107" s="679"/>
      <c r="AB107" s="679"/>
      <c r="AC107" s="679"/>
      <c r="AD107" s="679"/>
      <c r="AE107" s="679"/>
      <c r="AF107" s="679"/>
      <c r="AG107" s="679"/>
      <c r="AH107" s="679"/>
      <c r="AI107" s="679"/>
      <c r="AJ107" s="679"/>
      <c r="AK107" s="679"/>
      <c r="AL107" s="679"/>
      <c r="AM107" s="679"/>
      <c r="AN107" s="679"/>
      <c r="AO107" s="679"/>
      <c r="AP107" s="679"/>
      <c r="AQ107" s="679"/>
      <c r="AR107" s="679"/>
      <c r="AS107" s="679"/>
      <c r="AT107" s="679"/>
      <c r="AU107" s="679"/>
      <c r="AV107" s="679"/>
      <c r="AW107" s="679"/>
      <c r="AX107" s="679"/>
      <c r="AY107" s="679"/>
      <c r="AZ107" s="679"/>
      <c r="BA107" s="679"/>
      <c r="BB107" s="679"/>
      <c r="BC107" s="679"/>
      <c r="BD107" s="680"/>
    </row>
    <row r="108" spans="1:56" hidden="1">
      <c r="A108" s="2019"/>
      <c r="B108" s="2020"/>
      <c r="C108" s="1856"/>
      <c r="D108" s="1856"/>
      <c r="E108" s="2143"/>
      <c r="F108" s="167"/>
      <c r="G108" s="191"/>
      <c r="H108" s="25"/>
      <c r="I108" s="25"/>
      <c r="J108" s="119"/>
      <c r="K108" s="2142"/>
      <c r="L108" s="2019"/>
      <c r="M108" s="2144"/>
      <c r="N108" s="2020"/>
      <c r="O108" s="678"/>
      <c r="P108" s="679"/>
      <c r="Q108" s="679"/>
      <c r="R108" s="679"/>
      <c r="S108" s="679"/>
      <c r="T108" s="679"/>
      <c r="U108" s="679"/>
      <c r="V108" s="679"/>
      <c r="W108" s="679"/>
      <c r="X108" s="679"/>
      <c r="Y108" s="679"/>
      <c r="Z108" s="679"/>
      <c r="AA108" s="679"/>
      <c r="AB108" s="679"/>
      <c r="AC108" s="679"/>
      <c r="AD108" s="679"/>
      <c r="AE108" s="679"/>
      <c r="AF108" s="679"/>
      <c r="AG108" s="679"/>
      <c r="AH108" s="679"/>
      <c r="AI108" s="679"/>
      <c r="AJ108" s="679"/>
      <c r="AK108" s="679"/>
      <c r="AL108" s="679"/>
      <c r="AM108" s="679"/>
      <c r="AN108" s="679"/>
      <c r="AO108" s="679"/>
      <c r="AP108" s="679"/>
      <c r="AQ108" s="679"/>
      <c r="AR108" s="679"/>
      <c r="AS108" s="679"/>
      <c r="AT108" s="679"/>
      <c r="AU108" s="679"/>
      <c r="AV108" s="679"/>
      <c r="AW108" s="679"/>
      <c r="AX108" s="679"/>
      <c r="AY108" s="679"/>
      <c r="AZ108" s="679"/>
      <c r="BA108" s="679"/>
      <c r="BB108" s="679"/>
      <c r="BC108" s="679"/>
      <c r="BD108" s="680"/>
    </row>
    <row r="109" spans="1:56" hidden="1">
      <c r="A109" s="2019"/>
      <c r="B109" s="2020"/>
      <c r="C109" s="1856"/>
      <c r="D109" s="1856"/>
      <c r="E109" s="2143"/>
      <c r="F109" s="167"/>
      <c r="G109" s="191"/>
      <c r="H109" s="25"/>
      <c r="I109" s="25"/>
      <c r="J109" s="119"/>
      <c r="K109" s="2142"/>
      <c r="L109" s="2141"/>
      <c r="M109" s="2020"/>
      <c r="N109" s="2020"/>
      <c r="O109" s="678"/>
      <c r="P109" s="679"/>
      <c r="Q109" s="679"/>
      <c r="R109" s="679"/>
      <c r="S109" s="679"/>
      <c r="T109" s="679"/>
      <c r="U109" s="679"/>
      <c r="V109" s="679"/>
      <c r="W109" s="679"/>
      <c r="X109" s="679"/>
      <c r="Y109" s="679"/>
      <c r="Z109" s="679"/>
      <c r="AA109" s="679"/>
      <c r="AB109" s="679"/>
      <c r="AC109" s="679"/>
      <c r="AD109" s="679"/>
      <c r="AE109" s="679"/>
      <c r="AF109" s="679"/>
      <c r="AG109" s="679"/>
      <c r="AH109" s="679"/>
      <c r="AI109" s="679"/>
      <c r="AJ109" s="679"/>
      <c r="AK109" s="679"/>
      <c r="AL109" s="679"/>
      <c r="AM109" s="679"/>
      <c r="AN109" s="679"/>
      <c r="AO109" s="679"/>
      <c r="AP109" s="679"/>
      <c r="AQ109" s="679"/>
      <c r="AR109" s="679"/>
      <c r="AS109" s="679"/>
      <c r="AT109" s="679"/>
      <c r="AU109" s="679"/>
      <c r="AV109" s="679"/>
      <c r="AW109" s="679"/>
      <c r="AX109" s="679"/>
      <c r="AY109" s="679"/>
      <c r="AZ109" s="679"/>
      <c r="BA109" s="679"/>
      <c r="BB109" s="679"/>
      <c r="BC109" s="679"/>
      <c r="BD109" s="680"/>
    </row>
    <row r="110" spans="1:56" hidden="1">
      <c r="A110" s="2019"/>
      <c r="B110" s="2020"/>
      <c r="C110" s="1856"/>
      <c r="D110" s="1856"/>
      <c r="E110" s="2143"/>
      <c r="F110" s="167"/>
      <c r="G110" s="191"/>
      <c r="H110" s="25"/>
      <c r="I110" s="25"/>
      <c r="J110" s="114"/>
      <c r="K110" s="2142"/>
      <c r="L110" s="2019"/>
      <c r="M110" s="2020"/>
      <c r="N110" s="2020"/>
      <c r="O110" s="678"/>
      <c r="P110" s="679"/>
      <c r="Q110" s="679"/>
      <c r="R110" s="679"/>
      <c r="S110" s="679"/>
      <c r="T110" s="679"/>
      <c r="U110" s="679"/>
      <c r="V110" s="679"/>
      <c r="W110" s="679"/>
      <c r="X110" s="679"/>
      <c r="Y110" s="679"/>
      <c r="Z110" s="679"/>
      <c r="AA110" s="679"/>
      <c r="AB110" s="679"/>
      <c r="AC110" s="679"/>
      <c r="AD110" s="679"/>
      <c r="AE110" s="679"/>
      <c r="AF110" s="679"/>
      <c r="AG110" s="679"/>
      <c r="AH110" s="679"/>
      <c r="AI110" s="679"/>
      <c r="AJ110" s="679"/>
      <c r="AK110" s="679"/>
      <c r="AL110" s="679"/>
      <c r="AM110" s="679"/>
      <c r="AN110" s="679"/>
      <c r="AO110" s="679"/>
      <c r="AP110" s="679"/>
      <c r="AQ110" s="679"/>
      <c r="AR110" s="679"/>
      <c r="AS110" s="679"/>
      <c r="AT110" s="679"/>
      <c r="AU110" s="679"/>
      <c r="AV110" s="679"/>
      <c r="AW110" s="679"/>
      <c r="AX110" s="679"/>
      <c r="AY110" s="679"/>
      <c r="AZ110" s="679"/>
      <c r="BA110" s="679"/>
      <c r="BB110" s="679"/>
      <c r="BC110" s="679"/>
      <c r="BD110" s="680"/>
    </row>
    <row r="111" spans="1:56" hidden="1">
      <c r="A111" s="2019"/>
      <c r="B111" s="2020"/>
      <c r="C111" s="1856"/>
      <c r="D111" s="1856"/>
      <c r="E111" s="2143"/>
      <c r="F111" s="167"/>
      <c r="G111" s="191"/>
      <c r="H111" s="25"/>
      <c r="I111" s="25"/>
      <c r="J111" s="114"/>
      <c r="K111" s="2142"/>
      <c r="L111" s="2019"/>
      <c r="M111" s="2020"/>
      <c r="N111" s="2020"/>
      <c r="O111" s="678"/>
      <c r="P111" s="679"/>
      <c r="Q111" s="679"/>
      <c r="R111" s="679"/>
      <c r="S111" s="679"/>
      <c r="T111" s="679"/>
      <c r="U111" s="679"/>
      <c r="V111" s="679"/>
      <c r="W111" s="679"/>
      <c r="X111" s="679"/>
      <c r="Y111" s="679"/>
      <c r="Z111" s="679"/>
      <c r="AA111" s="679"/>
      <c r="AB111" s="679"/>
      <c r="AC111" s="679"/>
      <c r="AD111" s="679"/>
      <c r="AE111" s="679"/>
      <c r="AF111" s="679"/>
      <c r="AG111" s="679"/>
      <c r="AH111" s="679"/>
      <c r="AI111" s="679"/>
      <c r="AJ111" s="679"/>
      <c r="AK111" s="679"/>
      <c r="AL111" s="679"/>
      <c r="AM111" s="679"/>
      <c r="AN111" s="679"/>
      <c r="AO111" s="679"/>
      <c r="AP111" s="679"/>
      <c r="AQ111" s="679"/>
      <c r="AR111" s="679"/>
      <c r="AS111" s="679"/>
      <c r="AT111" s="679"/>
      <c r="AU111" s="679"/>
      <c r="AV111" s="679"/>
      <c r="AW111" s="679"/>
      <c r="AX111" s="679"/>
      <c r="AY111" s="679"/>
      <c r="AZ111" s="679"/>
      <c r="BA111" s="679"/>
      <c r="BB111" s="679"/>
      <c r="BC111" s="679"/>
      <c r="BD111" s="680"/>
    </row>
    <row r="112" spans="1:56" hidden="1">
      <c r="A112" s="2019"/>
      <c r="B112" s="2020"/>
      <c r="C112" s="1856"/>
      <c r="D112" s="1856"/>
      <c r="E112" s="2143"/>
      <c r="F112" s="167"/>
      <c r="G112" s="191"/>
      <c r="H112" s="25"/>
      <c r="I112" s="25"/>
      <c r="J112" s="114"/>
      <c r="K112" s="2142"/>
      <c r="L112" s="2141"/>
      <c r="M112" s="2020"/>
      <c r="N112" s="2020"/>
      <c r="O112" s="678"/>
      <c r="P112" s="679"/>
      <c r="Q112" s="679"/>
      <c r="R112" s="679"/>
      <c r="S112" s="679"/>
      <c r="T112" s="679"/>
      <c r="U112" s="679"/>
      <c r="V112" s="679"/>
      <c r="W112" s="679"/>
      <c r="X112" s="679"/>
      <c r="Y112" s="679"/>
      <c r="Z112" s="679"/>
      <c r="AA112" s="679"/>
      <c r="AB112" s="679"/>
      <c r="AC112" s="679"/>
      <c r="AD112" s="679"/>
      <c r="AE112" s="679"/>
      <c r="AF112" s="679"/>
      <c r="AG112" s="679"/>
      <c r="AH112" s="679"/>
      <c r="AI112" s="679"/>
      <c r="AJ112" s="679"/>
      <c r="AK112" s="679"/>
      <c r="AL112" s="679"/>
      <c r="AM112" s="679"/>
      <c r="AN112" s="679"/>
      <c r="AO112" s="679"/>
      <c r="AP112" s="679"/>
      <c r="AQ112" s="679"/>
      <c r="AR112" s="679"/>
      <c r="AS112" s="679"/>
      <c r="AT112" s="679"/>
      <c r="AU112" s="679"/>
      <c r="AV112" s="679"/>
      <c r="AW112" s="679"/>
      <c r="AX112" s="679"/>
      <c r="AY112" s="679"/>
      <c r="AZ112" s="679"/>
      <c r="BA112" s="679"/>
      <c r="BB112" s="679"/>
      <c r="BC112" s="679"/>
      <c r="BD112" s="680"/>
    </row>
    <row r="113" spans="1:56" hidden="1">
      <c r="A113" s="2019"/>
      <c r="B113" s="2020"/>
      <c r="C113" s="1856"/>
      <c r="D113" s="1856"/>
      <c r="E113" s="2143"/>
      <c r="F113" s="167"/>
      <c r="G113" s="191"/>
      <c r="H113" s="25"/>
      <c r="I113" s="25"/>
      <c r="J113" s="114"/>
      <c r="K113" s="2142"/>
      <c r="L113" s="2019"/>
      <c r="M113" s="2020"/>
      <c r="N113" s="2020"/>
      <c r="O113" s="678"/>
      <c r="P113" s="679"/>
      <c r="Q113" s="679"/>
      <c r="R113" s="679"/>
      <c r="S113" s="679"/>
      <c r="T113" s="679"/>
      <c r="U113" s="679"/>
      <c r="V113" s="679"/>
      <c r="W113" s="679"/>
      <c r="X113" s="679"/>
      <c r="Y113" s="679"/>
      <c r="Z113" s="679"/>
      <c r="AA113" s="679"/>
      <c r="AB113" s="679"/>
      <c r="AC113" s="679"/>
      <c r="AD113" s="679"/>
      <c r="AE113" s="679"/>
      <c r="AF113" s="679"/>
      <c r="AG113" s="679"/>
      <c r="AH113" s="679"/>
      <c r="AI113" s="679"/>
      <c r="AJ113" s="679"/>
      <c r="AK113" s="679"/>
      <c r="AL113" s="679"/>
      <c r="AM113" s="679"/>
      <c r="AN113" s="679"/>
      <c r="AO113" s="679"/>
      <c r="AP113" s="679"/>
      <c r="AQ113" s="679"/>
      <c r="AR113" s="679"/>
      <c r="AS113" s="679"/>
      <c r="AT113" s="679"/>
      <c r="AU113" s="679"/>
      <c r="AV113" s="679"/>
      <c r="AW113" s="679"/>
      <c r="AX113" s="679"/>
      <c r="AY113" s="679"/>
      <c r="AZ113" s="679"/>
      <c r="BA113" s="679"/>
      <c r="BB113" s="679"/>
      <c r="BC113" s="679"/>
      <c r="BD113" s="680"/>
    </row>
    <row r="114" spans="1:56" hidden="1">
      <c r="A114" s="2019"/>
      <c r="B114" s="2020"/>
      <c r="C114" s="1856"/>
      <c r="D114" s="1856"/>
      <c r="E114" s="2143"/>
      <c r="F114" s="167"/>
      <c r="G114" s="191"/>
      <c r="H114" s="25"/>
      <c r="I114" s="25"/>
      <c r="J114" s="114"/>
      <c r="K114" s="2142"/>
      <c r="L114" s="2019"/>
      <c r="M114" s="2020"/>
      <c r="N114" s="2020"/>
      <c r="O114" s="678"/>
      <c r="P114" s="679"/>
      <c r="Q114" s="679"/>
      <c r="R114" s="679"/>
      <c r="S114" s="679"/>
      <c r="T114" s="679"/>
      <c r="U114" s="679"/>
      <c r="V114" s="679"/>
      <c r="W114" s="679"/>
      <c r="X114" s="679"/>
      <c r="Y114" s="679"/>
      <c r="Z114" s="679"/>
      <c r="AA114" s="679"/>
      <c r="AB114" s="679"/>
      <c r="AC114" s="679"/>
      <c r="AD114" s="679"/>
      <c r="AE114" s="679"/>
      <c r="AF114" s="679"/>
      <c r="AG114" s="679"/>
      <c r="AH114" s="679"/>
      <c r="AI114" s="679"/>
      <c r="AJ114" s="679"/>
      <c r="AK114" s="679"/>
      <c r="AL114" s="679"/>
      <c r="AM114" s="679"/>
      <c r="AN114" s="679"/>
      <c r="AO114" s="679"/>
      <c r="AP114" s="679"/>
      <c r="AQ114" s="679"/>
      <c r="AR114" s="679"/>
      <c r="AS114" s="679"/>
      <c r="AT114" s="679"/>
      <c r="AU114" s="679"/>
      <c r="AV114" s="679"/>
      <c r="AW114" s="679"/>
      <c r="AX114" s="679"/>
      <c r="AY114" s="679"/>
      <c r="AZ114" s="679"/>
      <c r="BA114" s="679"/>
      <c r="BB114" s="679"/>
      <c r="BC114" s="679"/>
      <c r="BD114" s="680"/>
    </row>
    <row r="115" spans="1:56" hidden="1">
      <c r="A115" s="2019"/>
      <c r="B115" s="2020"/>
      <c r="C115" s="1856"/>
      <c r="D115" s="1856"/>
      <c r="E115" s="2143"/>
      <c r="F115" s="167"/>
      <c r="G115" s="191"/>
      <c r="H115" s="25"/>
      <c r="I115" s="25"/>
      <c r="J115" s="119"/>
      <c r="K115" s="2142"/>
      <c r="L115" s="2141"/>
      <c r="M115" s="2020"/>
      <c r="N115" s="2020"/>
      <c r="O115" s="678"/>
      <c r="P115" s="679"/>
      <c r="Q115" s="679"/>
      <c r="R115" s="679"/>
      <c r="S115" s="679"/>
      <c r="T115" s="679"/>
      <c r="U115" s="679"/>
      <c r="V115" s="679"/>
      <c r="W115" s="679"/>
      <c r="X115" s="679"/>
      <c r="Y115" s="679"/>
      <c r="Z115" s="679"/>
      <c r="AA115" s="679"/>
      <c r="AB115" s="679"/>
      <c r="AC115" s="679"/>
      <c r="AD115" s="679"/>
      <c r="AE115" s="679"/>
      <c r="AF115" s="679"/>
      <c r="AG115" s="679"/>
      <c r="AH115" s="679"/>
      <c r="AI115" s="679"/>
      <c r="AJ115" s="679"/>
      <c r="AK115" s="679"/>
      <c r="AL115" s="679"/>
      <c r="AM115" s="679"/>
      <c r="AN115" s="679"/>
      <c r="AO115" s="679"/>
      <c r="AP115" s="679"/>
      <c r="AQ115" s="679"/>
      <c r="AR115" s="679"/>
      <c r="AS115" s="679"/>
      <c r="AT115" s="679"/>
      <c r="AU115" s="679"/>
      <c r="AV115" s="679"/>
      <c r="AW115" s="679"/>
      <c r="AX115" s="679"/>
      <c r="AY115" s="679"/>
      <c r="AZ115" s="679"/>
      <c r="BA115" s="679"/>
      <c r="BB115" s="679"/>
      <c r="BC115" s="679"/>
      <c r="BD115" s="680"/>
    </row>
    <row r="116" spans="1:56" hidden="1">
      <c r="A116" s="2019"/>
      <c r="B116" s="2020"/>
      <c r="C116" s="1856"/>
      <c r="D116" s="1856"/>
      <c r="E116" s="2143"/>
      <c r="F116" s="167"/>
      <c r="G116" s="191"/>
      <c r="H116" s="25"/>
      <c r="I116" s="25"/>
      <c r="J116" s="113"/>
      <c r="K116" s="2142"/>
      <c r="L116" s="2019"/>
      <c r="M116" s="2020"/>
      <c r="N116" s="2020"/>
      <c r="O116" s="678"/>
      <c r="P116" s="679"/>
      <c r="Q116" s="679"/>
      <c r="R116" s="679"/>
      <c r="S116" s="679"/>
      <c r="T116" s="679"/>
      <c r="U116" s="679"/>
      <c r="V116" s="679"/>
      <c r="W116" s="679"/>
      <c r="X116" s="679"/>
      <c r="Y116" s="679"/>
      <c r="Z116" s="679"/>
      <c r="AA116" s="679"/>
      <c r="AB116" s="679"/>
      <c r="AC116" s="679"/>
      <c r="AD116" s="679"/>
      <c r="AE116" s="679"/>
      <c r="AF116" s="679"/>
      <c r="AG116" s="679"/>
      <c r="AH116" s="679"/>
      <c r="AI116" s="679"/>
      <c r="AJ116" s="679"/>
      <c r="AK116" s="679"/>
      <c r="AL116" s="679"/>
      <c r="AM116" s="679"/>
      <c r="AN116" s="679"/>
      <c r="AO116" s="679"/>
      <c r="AP116" s="679"/>
      <c r="AQ116" s="679"/>
      <c r="AR116" s="679"/>
      <c r="AS116" s="679"/>
      <c r="AT116" s="679"/>
      <c r="AU116" s="679"/>
      <c r="AV116" s="679"/>
      <c r="AW116" s="679"/>
      <c r="AX116" s="679"/>
      <c r="AY116" s="679"/>
      <c r="AZ116" s="679"/>
      <c r="BA116" s="679"/>
      <c r="BB116" s="679"/>
      <c r="BC116" s="679"/>
      <c r="BD116" s="680"/>
    </row>
    <row r="117" spans="1:56" hidden="1">
      <c r="A117" s="2019"/>
      <c r="B117" s="2020"/>
      <c r="C117" s="1856"/>
      <c r="D117" s="1856"/>
      <c r="E117" s="2143"/>
      <c r="F117" s="167"/>
      <c r="G117" s="191"/>
      <c r="H117" s="25"/>
      <c r="I117" s="25"/>
      <c r="J117" s="119"/>
      <c r="K117" s="2142"/>
      <c r="L117" s="2019"/>
      <c r="M117" s="2020"/>
      <c r="N117" s="2020"/>
      <c r="O117" s="678"/>
      <c r="P117" s="679"/>
      <c r="Q117" s="679"/>
      <c r="R117" s="679"/>
      <c r="S117" s="679"/>
      <c r="T117" s="679"/>
      <c r="U117" s="679"/>
      <c r="V117" s="679"/>
      <c r="W117" s="679"/>
      <c r="X117" s="679"/>
      <c r="Y117" s="679"/>
      <c r="Z117" s="679"/>
      <c r="AA117" s="679"/>
      <c r="AB117" s="679"/>
      <c r="AC117" s="679"/>
      <c r="AD117" s="679"/>
      <c r="AE117" s="679"/>
      <c r="AF117" s="679"/>
      <c r="AG117" s="679"/>
      <c r="AH117" s="679"/>
      <c r="AI117" s="679"/>
      <c r="AJ117" s="679"/>
      <c r="AK117" s="679"/>
      <c r="AL117" s="679"/>
      <c r="AM117" s="679"/>
      <c r="AN117" s="679"/>
      <c r="AO117" s="679"/>
      <c r="AP117" s="679"/>
      <c r="AQ117" s="679"/>
      <c r="AR117" s="679"/>
      <c r="AS117" s="679"/>
      <c r="AT117" s="679"/>
      <c r="AU117" s="679"/>
      <c r="AV117" s="679"/>
      <c r="AW117" s="679"/>
      <c r="AX117" s="679"/>
      <c r="AY117" s="679"/>
      <c r="AZ117" s="679"/>
      <c r="BA117" s="679"/>
      <c r="BB117" s="679"/>
      <c r="BC117" s="679"/>
      <c r="BD117" s="680"/>
    </row>
    <row r="118" spans="1:56" hidden="1">
      <c r="A118" s="2019"/>
      <c r="B118" s="2020"/>
      <c r="C118" s="1856"/>
      <c r="D118" s="1856"/>
      <c r="E118" s="2143"/>
      <c r="F118" s="167"/>
      <c r="G118" s="191"/>
      <c r="H118" s="25"/>
      <c r="I118" s="25"/>
      <c r="J118" s="114"/>
      <c r="K118" s="2142"/>
      <c r="L118" s="2019"/>
      <c r="M118" s="2020"/>
      <c r="N118" s="2020"/>
      <c r="O118" s="678"/>
      <c r="P118" s="679"/>
      <c r="Q118" s="679"/>
      <c r="R118" s="679"/>
      <c r="S118" s="679"/>
      <c r="T118" s="679"/>
      <c r="U118" s="679"/>
      <c r="V118" s="679"/>
      <c r="W118" s="679"/>
      <c r="X118" s="679"/>
      <c r="Y118" s="679"/>
      <c r="Z118" s="679"/>
      <c r="AA118" s="679"/>
      <c r="AB118" s="679"/>
      <c r="AC118" s="679"/>
      <c r="AD118" s="679"/>
      <c r="AE118" s="679"/>
      <c r="AF118" s="679"/>
      <c r="AG118" s="679"/>
      <c r="AH118" s="679"/>
      <c r="AI118" s="679"/>
      <c r="AJ118" s="679"/>
      <c r="AK118" s="679"/>
      <c r="AL118" s="679"/>
      <c r="AM118" s="679"/>
      <c r="AN118" s="679"/>
      <c r="AO118" s="679"/>
      <c r="AP118" s="679"/>
      <c r="AQ118" s="679"/>
      <c r="AR118" s="679"/>
      <c r="AS118" s="679"/>
      <c r="AT118" s="679"/>
      <c r="AU118" s="679"/>
      <c r="AV118" s="679"/>
      <c r="AW118" s="679"/>
      <c r="AX118" s="679"/>
      <c r="AY118" s="679"/>
      <c r="AZ118" s="679"/>
      <c r="BA118" s="679"/>
      <c r="BB118" s="679"/>
      <c r="BC118" s="679"/>
      <c r="BD118" s="680"/>
    </row>
    <row r="119" spans="1:56" hidden="1">
      <c r="A119" s="2019"/>
      <c r="B119" s="2020"/>
      <c r="C119" s="1856"/>
      <c r="D119" s="1856"/>
      <c r="E119" s="2143"/>
      <c r="F119" s="167"/>
      <c r="G119" s="191"/>
      <c r="H119" s="25"/>
      <c r="I119" s="25"/>
      <c r="J119" s="114"/>
      <c r="K119" s="2142"/>
      <c r="L119" s="2019"/>
      <c r="M119" s="2020"/>
      <c r="N119" s="2020"/>
      <c r="O119" s="678"/>
      <c r="P119" s="679"/>
      <c r="Q119" s="679"/>
      <c r="R119" s="679"/>
      <c r="S119" s="679"/>
      <c r="T119" s="679"/>
      <c r="U119" s="679"/>
      <c r="V119" s="679"/>
      <c r="W119" s="679"/>
      <c r="X119" s="679"/>
      <c r="Y119" s="679"/>
      <c r="Z119" s="679"/>
      <c r="AA119" s="679"/>
      <c r="AB119" s="679"/>
      <c r="AC119" s="679"/>
      <c r="AD119" s="679"/>
      <c r="AE119" s="679"/>
      <c r="AF119" s="679"/>
      <c r="AG119" s="679"/>
      <c r="AH119" s="679"/>
      <c r="AI119" s="679"/>
      <c r="AJ119" s="679"/>
      <c r="AK119" s="679"/>
      <c r="AL119" s="679"/>
      <c r="AM119" s="679"/>
      <c r="AN119" s="679"/>
      <c r="AO119" s="679"/>
      <c r="AP119" s="679"/>
      <c r="AQ119" s="679"/>
      <c r="AR119" s="679"/>
      <c r="AS119" s="679"/>
      <c r="AT119" s="679"/>
      <c r="AU119" s="679"/>
      <c r="AV119" s="679"/>
      <c r="AW119" s="679"/>
      <c r="AX119" s="679"/>
      <c r="AY119" s="679"/>
      <c r="AZ119" s="679"/>
      <c r="BA119" s="679"/>
      <c r="BB119" s="679"/>
      <c r="BC119" s="679"/>
      <c r="BD119" s="680"/>
    </row>
    <row r="120" spans="1:56" hidden="1">
      <c r="A120" s="1"/>
      <c r="B120" s="1"/>
      <c r="C120" s="1"/>
      <c r="D120" s="1"/>
      <c r="E120" s="1"/>
      <c r="F120" s="1"/>
      <c r="G120" s="9"/>
      <c r="H120" s="8"/>
      <c r="I120" s="148"/>
      <c r="J120" s="153"/>
      <c r="K120" s="1"/>
      <c r="L120" s="8"/>
      <c r="M120" s="1"/>
      <c r="N120" s="1"/>
      <c r="O120" s="678"/>
      <c r="P120" s="679"/>
      <c r="Q120" s="679"/>
      <c r="R120" s="679"/>
      <c r="S120" s="679"/>
      <c r="T120" s="679"/>
      <c r="U120" s="679"/>
      <c r="V120" s="679"/>
      <c r="W120" s="679"/>
      <c r="X120" s="679"/>
      <c r="Y120" s="679"/>
      <c r="Z120" s="679"/>
      <c r="AA120" s="679"/>
      <c r="AB120" s="679"/>
      <c r="AC120" s="679"/>
      <c r="AD120" s="679"/>
      <c r="AE120" s="679"/>
      <c r="AF120" s="679"/>
      <c r="AG120" s="679"/>
      <c r="AH120" s="679"/>
      <c r="AI120" s="679"/>
      <c r="AJ120" s="679"/>
      <c r="AK120" s="679"/>
      <c r="AL120" s="679"/>
      <c r="AM120" s="679"/>
      <c r="AN120" s="679"/>
      <c r="AO120" s="679"/>
      <c r="AP120" s="679"/>
      <c r="AQ120" s="679"/>
      <c r="AR120" s="679"/>
      <c r="AS120" s="679"/>
      <c r="AT120" s="679"/>
      <c r="AU120" s="679"/>
      <c r="AV120" s="679"/>
      <c r="AW120" s="679"/>
      <c r="AX120" s="679"/>
      <c r="AY120" s="679"/>
      <c r="AZ120" s="679"/>
      <c r="BA120" s="679"/>
      <c r="BB120" s="679"/>
      <c r="BC120" s="679"/>
      <c r="BD120" s="680"/>
    </row>
    <row r="121" spans="1:56" hidden="1">
      <c r="A121" s="1748" t="s">
        <v>61</v>
      </c>
      <c r="B121" s="1748"/>
      <c r="C121" s="1831" t="s">
        <v>3132</v>
      </c>
      <c r="D121" s="1831"/>
      <c r="E121" s="1831"/>
      <c r="F121" s="1831"/>
      <c r="G121" s="9"/>
      <c r="H121" s="8"/>
      <c r="I121" s="148"/>
      <c r="J121" s="153"/>
      <c r="K121" s="1"/>
      <c r="L121" s="8"/>
      <c r="M121" s="1"/>
      <c r="N121" s="1"/>
      <c r="O121" s="678"/>
      <c r="P121" s="679"/>
      <c r="Q121" s="679"/>
      <c r="R121" s="679"/>
      <c r="S121" s="679"/>
      <c r="T121" s="679"/>
      <c r="U121" s="679"/>
      <c r="V121" s="679"/>
      <c r="W121" s="679"/>
      <c r="X121" s="679"/>
      <c r="Y121" s="679"/>
      <c r="Z121" s="679"/>
      <c r="AA121" s="679"/>
      <c r="AB121" s="679"/>
      <c r="AC121" s="679"/>
      <c r="AD121" s="679"/>
      <c r="AE121" s="679"/>
      <c r="AF121" s="679"/>
      <c r="AG121" s="679"/>
      <c r="AH121" s="679"/>
      <c r="AI121" s="679"/>
      <c r="AJ121" s="679"/>
      <c r="AK121" s="679"/>
      <c r="AL121" s="679"/>
      <c r="AM121" s="679"/>
      <c r="AN121" s="679"/>
      <c r="AO121" s="679"/>
      <c r="AP121" s="679"/>
      <c r="AQ121" s="679"/>
      <c r="AR121" s="679"/>
      <c r="AS121" s="679"/>
      <c r="AT121" s="679"/>
      <c r="AU121" s="679"/>
      <c r="AV121" s="679"/>
      <c r="AW121" s="679"/>
      <c r="AX121" s="679"/>
      <c r="AY121" s="679"/>
      <c r="AZ121" s="679"/>
      <c r="BA121" s="679"/>
      <c r="BB121" s="679"/>
      <c r="BC121" s="679"/>
      <c r="BD121" s="680"/>
    </row>
    <row r="122" spans="1:56" hidden="1">
      <c r="A122" s="1"/>
      <c r="B122" s="1"/>
      <c r="C122" s="1"/>
      <c r="D122" s="1"/>
      <c r="E122" s="1"/>
      <c r="F122" s="1"/>
      <c r="G122" s="9"/>
      <c r="H122" s="8"/>
      <c r="I122" s="148"/>
      <c r="J122" s="153"/>
      <c r="K122" s="1"/>
      <c r="L122" s="8"/>
      <c r="M122" s="1"/>
      <c r="N122" s="1"/>
      <c r="O122" s="678"/>
      <c r="P122" s="679"/>
      <c r="Q122" s="679"/>
      <c r="R122" s="679"/>
      <c r="S122" s="679"/>
      <c r="T122" s="679"/>
      <c r="U122" s="679"/>
      <c r="V122" s="679"/>
      <c r="W122" s="679"/>
      <c r="X122" s="679"/>
      <c r="Y122" s="679"/>
      <c r="Z122" s="679"/>
      <c r="AA122" s="679"/>
      <c r="AB122" s="679"/>
      <c r="AC122" s="679"/>
      <c r="AD122" s="679"/>
      <c r="AE122" s="679"/>
      <c r="AF122" s="679"/>
      <c r="AG122" s="679"/>
      <c r="AH122" s="679"/>
      <c r="AI122" s="679"/>
      <c r="AJ122" s="679"/>
      <c r="AK122" s="679"/>
      <c r="AL122" s="679"/>
      <c r="AM122" s="679"/>
      <c r="AN122" s="679"/>
      <c r="AO122" s="679"/>
      <c r="AP122" s="679"/>
      <c r="AQ122" s="679"/>
      <c r="AR122" s="679"/>
      <c r="AS122" s="679"/>
      <c r="AT122" s="679"/>
      <c r="AU122" s="679"/>
      <c r="AV122" s="679"/>
      <c r="AW122" s="679"/>
      <c r="AX122" s="679"/>
      <c r="AY122" s="679"/>
      <c r="AZ122" s="679"/>
      <c r="BA122" s="679"/>
      <c r="BB122" s="679"/>
      <c r="BC122" s="679"/>
      <c r="BD122" s="680"/>
    </row>
    <row r="123" spans="1:56" hidden="1">
      <c r="A123" s="1"/>
      <c r="B123" s="1"/>
      <c r="C123" s="2011" t="s">
        <v>2810</v>
      </c>
      <c r="D123" s="2011"/>
      <c r="E123" s="2011"/>
      <c r="F123" s="2011"/>
      <c r="G123" s="1834" t="s">
        <v>2811</v>
      </c>
      <c r="H123" s="1834"/>
      <c r="I123" s="1834"/>
      <c r="J123" s="1834"/>
      <c r="K123" s="1828" t="s">
        <v>2812</v>
      </c>
      <c r="L123" s="1828"/>
      <c r="M123" s="1828"/>
      <c r="N123" s="1828"/>
      <c r="O123" s="678"/>
      <c r="P123" s="679"/>
      <c r="Q123" s="679"/>
      <c r="R123" s="679"/>
      <c r="S123" s="679"/>
      <c r="T123" s="679"/>
      <c r="U123" s="679"/>
      <c r="V123" s="679"/>
      <c r="W123" s="679"/>
      <c r="X123" s="679"/>
      <c r="Y123" s="679"/>
      <c r="Z123" s="679"/>
      <c r="AA123" s="679"/>
      <c r="AB123" s="679"/>
      <c r="AC123" s="679"/>
      <c r="AD123" s="679"/>
      <c r="AE123" s="679"/>
      <c r="AF123" s="679"/>
      <c r="AG123" s="679"/>
      <c r="AH123" s="679"/>
      <c r="AI123" s="679"/>
      <c r="AJ123" s="679"/>
      <c r="AK123" s="679"/>
      <c r="AL123" s="679"/>
      <c r="AM123" s="679"/>
      <c r="AN123" s="679"/>
      <c r="AO123" s="679"/>
      <c r="AP123" s="679"/>
      <c r="AQ123" s="679"/>
      <c r="AR123" s="679"/>
      <c r="AS123" s="679"/>
      <c r="AT123" s="679"/>
      <c r="AU123" s="679"/>
      <c r="AV123" s="679"/>
      <c r="AW123" s="679"/>
      <c r="AX123" s="679"/>
      <c r="AY123" s="679"/>
      <c r="AZ123" s="679"/>
      <c r="BA123" s="679"/>
      <c r="BB123" s="679"/>
      <c r="BC123" s="679"/>
      <c r="BD123" s="680"/>
    </row>
    <row r="124" spans="1:56" ht="34.5" hidden="1" customHeight="1">
      <c r="A124" s="1836" t="s">
        <v>2673</v>
      </c>
      <c r="B124" s="1838" t="s">
        <v>2813</v>
      </c>
      <c r="C124" s="1829" t="s">
        <v>2814</v>
      </c>
      <c r="D124" s="1829"/>
      <c r="E124" s="1838" t="s">
        <v>2815</v>
      </c>
      <c r="F124" s="1829" t="s">
        <v>2816</v>
      </c>
      <c r="G124" s="2145" t="s">
        <v>2817</v>
      </c>
      <c r="H124" s="1839" t="s">
        <v>2818</v>
      </c>
      <c r="I124" s="1839"/>
      <c r="J124" s="1839" t="s">
        <v>2819</v>
      </c>
      <c r="K124" s="63" t="s">
        <v>2820</v>
      </c>
      <c r="L124" s="1835" t="s">
        <v>2821</v>
      </c>
      <c r="M124" s="1835" t="s">
        <v>2822</v>
      </c>
      <c r="N124" s="1835" t="s">
        <v>2823</v>
      </c>
      <c r="O124" s="678"/>
      <c r="P124" s="679"/>
      <c r="Q124" s="679"/>
      <c r="R124" s="679"/>
      <c r="S124" s="679"/>
      <c r="T124" s="679"/>
      <c r="U124" s="679"/>
      <c r="V124" s="679"/>
      <c r="W124" s="679"/>
      <c r="X124" s="679"/>
      <c r="Y124" s="679"/>
      <c r="Z124" s="679"/>
      <c r="AA124" s="679"/>
      <c r="AB124" s="679"/>
      <c r="AC124" s="679"/>
      <c r="AD124" s="679"/>
      <c r="AE124" s="679"/>
      <c r="AF124" s="679"/>
      <c r="AG124" s="679"/>
      <c r="AH124" s="679"/>
      <c r="AI124" s="679"/>
      <c r="AJ124" s="679"/>
      <c r="AK124" s="679"/>
      <c r="AL124" s="679"/>
      <c r="AM124" s="679"/>
      <c r="AN124" s="679"/>
      <c r="AO124" s="679"/>
      <c r="AP124" s="679"/>
      <c r="AQ124" s="679"/>
      <c r="AR124" s="679"/>
      <c r="AS124" s="679"/>
      <c r="AT124" s="679"/>
      <c r="AU124" s="679"/>
      <c r="AV124" s="679"/>
      <c r="AW124" s="679"/>
      <c r="AX124" s="679"/>
      <c r="AY124" s="679"/>
      <c r="AZ124" s="679"/>
      <c r="BA124" s="679"/>
      <c r="BB124" s="679"/>
      <c r="BC124" s="679"/>
      <c r="BD124" s="680"/>
    </row>
    <row r="125" spans="1:56" hidden="1">
      <c r="A125" s="1837"/>
      <c r="B125" s="1838"/>
      <c r="C125" s="64" t="s">
        <v>2824</v>
      </c>
      <c r="D125" s="64" t="s">
        <v>2825</v>
      </c>
      <c r="E125" s="1838"/>
      <c r="F125" s="1830"/>
      <c r="G125" s="2146"/>
      <c r="H125" s="65" t="s">
        <v>2824</v>
      </c>
      <c r="I125" s="65" t="s">
        <v>2825</v>
      </c>
      <c r="J125" s="1840"/>
      <c r="K125" s="63" t="s">
        <v>2826</v>
      </c>
      <c r="L125" s="1835"/>
      <c r="M125" s="1835"/>
      <c r="N125" s="1835"/>
      <c r="O125" s="678"/>
      <c r="P125" s="679"/>
      <c r="Q125" s="679"/>
      <c r="R125" s="679"/>
      <c r="S125" s="679"/>
      <c r="T125" s="679"/>
      <c r="U125" s="679"/>
      <c r="V125" s="679"/>
      <c r="W125" s="679"/>
      <c r="X125" s="679"/>
      <c r="Y125" s="679"/>
      <c r="Z125" s="679"/>
      <c r="AA125" s="679"/>
      <c r="AB125" s="679"/>
      <c r="AC125" s="679"/>
      <c r="AD125" s="679"/>
      <c r="AE125" s="679"/>
      <c r="AF125" s="679"/>
      <c r="AG125" s="679"/>
      <c r="AH125" s="679"/>
      <c r="AI125" s="679"/>
      <c r="AJ125" s="679"/>
      <c r="AK125" s="679"/>
      <c r="AL125" s="679"/>
      <c r="AM125" s="679"/>
      <c r="AN125" s="679"/>
      <c r="AO125" s="679"/>
      <c r="AP125" s="679"/>
      <c r="AQ125" s="679"/>
      <c r="AR125" s="679"/>
      <c r="AS125" s="679"/>
      <c r="AT125" s="679"/>
      <c r="AU125" s="679"/>
      <c r="AV125" s="679"/>
      <c r="AW125" s="679"/>
      <c r="AX125" s="679"/>
      <c r="AY125" s="679"/>
      <c r="AZ125" s="679"/>
      <c r="BA125" s="679"/>
      <c r="BB125" s="679"/>
      <c r="BC125" s="679"/>
      <c r="BD125" s="680"/>
    </row>
    <row r="126" spans="1:56" hidden="1">
      <c r="A126" s="1841"/>
      <c r="B126" s="1844"/>
      <c r="C126" s="1841"/>
      <c r="D126" s="1841"/>
      <c r="E126" s="1844"/>
      <c r="F126" s="1841"/>
      <c r="G126" s="58"/>
      <c r="H126" s="25"/>
      <c r="I126" s="25"/>
      <c r="J126" s="113"/>
      <c r="K126" s="113"/>
      <c r="L126" s="157"/>
      <c r="M126" s="113"/>
      <c r="N126" s="113"/>
      <c r="O126" s="678"/>
      <c r="P126" s="679"/>
      <c r="Q126" s="679"/>
      <c r="R126" s="679"/>
      <c r="S126" s="679"/>
      <c r="T126" s="679"/>
      <c r="U126" s="679"/>
      <c r="V126" s="679"/>
      <c r="W126" s="679"/>
      <c r="X126" s="679"/>
      <c r="Y126" s="679"/>
      <c r="Z126" s="679"/>
      <c r="AA126" s="679"/>
      <c r="AB126" s="679"/>
      <c r="AC126" s="679"/>
      <c r="AD126" s="679"/>
      <c r="AE126" s="679"/>
      <c r="AF126" s="679"/>
      <c r="AG126" s="679"/>
      <c r="AH126" s="679"/>
      <c r="AI126" s="679"/>
      <c r="AJ126" s="679"/>
      <c r="AK126" s="679"/>
      <c r="AL126" s="679"/>
      <c r="AM126" s="679"/>
      <c r="AN126" s="679"/>
      <c r="AO126" s="679"/>
      <c r="AP126" s="679"/>
      <c r="AQ126" s="679"/>
      <c r="AR126" s="679"/>
      <c r="AS126" s="679"/>
      <c r="AT126" s="679"/>
      <c r="AU126" s="679"/>
      <c r="AV126" s="679"/>
      <c r="AW126" s="679"/>
      <c r="AX126" s="679"/>
      <c r="AY126" s="679"/>
      <c r="AZ126" s="679"/>
      <c r="BA126" s="679"/>
      <c r="BB126" s="679"/>
      <c r="BC126" s="679"/>
      <c r="BD126" s="680"/>
    </row>
    <row r="127" spans="1:56" hidden="1">
      <c r="A127" s="1842"/>
      <c r="B127" s="1845"/>
      <c r="C127" s="1842"/>
      <c r="D127" s="1842"/>
      <c r="E127" s="1845"/>
      <c r="F127" s="1842"/>
      <c r="G127" s="58"/>
      <c r="H127" s="25"/>
      <c r="I127" s="25"/>
      <c r="J127" s="113"/>
      <c r="K127" s="113"/>
      <c r="L127" s="157"/>
      <c r="M127" s="113"/>
      <c r="N127" s="113"/>
      <c r="O127" s="678"/>
      <c r="P127" s="679"/>
      <c r="Q127" s="679"/>
      <c r="R127" s="679"/>
      <c r="S127" s="679"/>
      <c r="T127" s="679"/>
      <c r="U127" s="679"/>
      <c r="V127" s="679"/>
      <c r="W127" s="679"/>
      <c r="X127" s="679"/>
      <c r="Y127" s="679"/>
      <c r="Z127" s="679"/>
      <c r="AA127" s="679"/>
      <c r="AB127" s="679"/>
      <c r="AC127" s="679"/>
      <c r="AD127" s="679"/>
      <c r="AE127" s="679"/>
      <c r="AF127" s="679"/>
      <c r="AG127" s="679"/>
      <c r="AH127" s="679"/>
      <c r="AI127" s="679"/>
      <c r="AJ127" s="679"/>
      <c r="AK127" s="679"/>
      <c r="AL127" s="679"/>
      <c r="AM127" s="679"/>
      <c r="AN127" s="679"/>
      <c r="AO127" s="679"/>
      <c r="AP127" s="679"/>
      <c r="AQ127" s="679"/>
      <c r="AR127" s="679"/>
      <c r="AS127" s="679"/>
      <c r="AT127" s="679"/>
      <c r="AU127" s="679"/>
      <c r="AV127" s="679"/>
      <c r="AW127" s="679"/>
      <c r="AX127" s="679"/>
      <c r="AY127" s="679"/>
      <c r="AZ127" s="679"/>
      <c r="BA127" s="679"/>
      <c r="BB127" s="679"/>
      <c r="BC127" s="679"/>
      <c r="BD127" s="680"/>
    </row>
    <row r="128" spans="1:56" hidden="1">
      <c r="A128" s="1842"/>
      <c r="B128" s="1845"/>
      <c r="C128" s="1842"/>
      <c r="D128" s="1842"/>
      <c r="E128" s="1845"/>
      <c r="F128" s="1842"/>
      <c r="G128" s="58"/>
      <c r="H128" s="25"/>
      <c r="I128" s="25"/>
      <c r="J128" s="113"/>
      <c r="K128" s="113"/>
      <c r="L128" s="157"/>
      <c r="M128" s="113"/>
      <c r="N128" s="113"/>
      <c r="O128" s="678"/>
      <c r="P128" s="679"/>
      <c r="Q128" s="679"/>
      <c r="R128" s="679"/>
      <c r="S128" s="679"/>
      <c r="T128" s="679"/>
      <c r="U128" s="679"/>
      <c r="V128" s="679"/>
      <c r="W128" s="679"/>
      <c r="X128" s="679"/>
      <c r="Y128" s="679"/>
      <c r="Z128" s="679"/>
      <c r="AA128" s="679"/>
      <c r="AB128" s="679"/>
      <c r="AC128" s="679"/>
      <c r="AD128" s="679"/>
      <c r="AE128" s="679"/>
      <c r="AF128" s="679"/>
      <c r="AG128" s="679"/>
      <c r="AH128" s="679"/>
      <c r="AI128" s="679"/>
      <c r="AJ128" s="679"/>
      <c r="AK128" s="679"/>
      <c r="AL128" s="679"/>
      <c r="AM128" s="679"/>
      <c r="AN128" s="679"/>
      <c r="AO128" s="679"/>
      <c r="AP128" s="679"/>
      <c r="AQ128" s="679"/>
      <c r="AR128" s="679"/>
      <c r="AS128" s="679"/>
      <c r="AT128" s="679"/>
      <c r="AU128" s="679"/>
      <c r="AV128" s="679"/>
      <c r="AW128" s="679"/>
      <c r="AX128" s="679"/>
      <c r="AY128" s="679"/>
      <c r="AZ128" s="679"/>
      <c r="BA128" s="679"/>
      <c r="BB128" s="679"/>
      <c r="BC128" s="679"/>
      <c r="BD128" s="680"/>
    </row>
    <row r="129" spans="1:56" hidden="1">
      <c r="A129" s="1842"/>
      <c r="B129" s="1845"/>
      <c r="C129" s="1842"/>
      <c r="D129" s="1842"/>
      <c r="E129" s="1845"/>
      <c r="F129" s="1842"/>
      <c r="G129" s="58"/>
      <c r="H129" s="25"/>
      <c r="I129" s="25"/>
      <c r="J129" s="113"/>
      <c r="K129" s="113"/>
      <c r="L129" s="157"/>
      <c r="M129" s="113"/>
      <c r="N129" s="113"/>
      <c r="O129" s="678"/>
      <c r="P129" s="679"/>
      <c r="Q129" s="679"/>
      <c r="R129" s="679"/>
      <c r="S129" s="679"/>
      <c r="T129" s="679"/>
      <c r="U129" s="679"/>
      <c r="V129" s="679"/>
      <c r="W129" s="679"/>
      <c r="X129" s="679"/>
      <c r="Y129" s="679"/>
      <c r="Z129" s="679"/>
      <c r="AA129" s="679"/>
      <c r="AB129" s="679"/>
      <c r="AC129" s="679"/>
      <c r="AD129" s="679"/>
      <c r="AE129" s="679"/>
      <c r="AF129" s="679"/>
      <c r="AG129" s="679"/>
      <c r="AH129" s="679"/>
      <c r="AI129" s="679"/>
      <c r="AJ129" s="679"/>
      <c r="AK129" s="679"/>
      <c r="AL129" s="679"/>
      <c r="AM129" s="679"/>
      <c r="AN129" s="679"/>
      <c r="AO129" s="679"/>
      <c r="AP129" s="679"/>
      <c r="AQ129" s="679"/>
      <c r="AR129" s="679"/>
      <c r="AS129" s="679"/>
      <c r="AT129" s="679"/>
      <c r="AU129" s="679"/>
      <c r="AV129" s="679"/>
      <c r="AW129" s="679"/>
      <c r="AX129" s="679"/>
      <c r="AY129" s="679"/>
      <c r="AZ129" s="679"/>
      <c r="BA129" s="679"/>
      <c r="BB129" s="679"/>
      <c r="BC129" s="679"/>
      <c r="BD129" s="680"/>
    </row>
    <row r="130" spans="1:56" ht="78" hidden="1" customHeight="1">
      <c r="A130" s="1842"/>
      <c r="B130" s="1845"/>
      <c r="C130" s="1842"/>
      <c r="D130" s="1842"/>
      <c r="E130" s="1845"/>
      <c r="F130" s="1842"/>
      <c r="G130" s="58"/>
      <c r="H130" s="25"/>
      <c r="I130" s="25"/>
      <c r="J130" s="113"/>
      <c r="K130" s="113"/>
      <c r="L130" s="157"/>
      <c r="M130" s="113"/>
      <c r="N130" s="113"/>
      <c r="O130" s="678"/>
      <c r="P130" s="679"/>
      <c r="Q130" s="679"/>
      <c r="R130" s="679"/>
      <c r="S130" s="679"/>
      <c r="T130" s="679"/>
      <c r="U130" s="679"/>
      <c r="V130" s="679"/>
      <c r="W130" s="679"/>
      <c r="X130" s="679"/>
      <c r="Y130" s="679"/>
      <c r="Z130" s="679"/>
      <c r="AA130" s="679"/>
      <c r="AB130" s="679"/>
      <c r="AC130" s="679"/>
      <c r="AD130" s="679"/>
      <c r="AE130" s="679"/>
      <c r="AF130" s="679"/>
      <c r="AG130" s="679"/>
      <c r="AH130" s="679"/>
      <c r="AI130" s="679"/>
      <c r="AJ130" s="679"/>
      <c r="AK130" s="679"/>
      <c r="AL130" s="679"/>
      <c r="AM130" s="679"/>
      <c r="AN130" s="679"/>
      <c r="AO130" s="679"/>
      <c r="AP130" s="679"/>
      <c r="AQ130" s="679"/>
      <c r="AR130" s="679"/>
      <c r="AS130" s="679"/>
      <c r="AT130" s="679"/>
      <c r="AU130" s="679"/>
      <c r="AV130" s="679"/>
      <c r="AW130" s="679"/>
      <c r="AX130" s="679"/>
      <c r="AY130" s="679"/>
      <c r="AZ130" s="679"/>
      <c r="BA130" s="679"/>
      <c r="BB130" s="679"/>
      <c r="BC130" s="679"/>
      <c r="BD130" s="680"/>
    </row>
    <row r="131" spans="1:56" hidden="1">
      <c r="A131" s="1842"/>
      <c r="B131" s="1845"/>
      <c r="C131" s="1842"/>
      <c r="D131" s="1842"/>
      <c r="E131" s="1845"/>
      <c r="F131" s="1842"/>
      <c r="G131" s="192"/>
      <c r="H131" s="25"/>
      <c r="I131" s="25"/>
      <c r="J131" s="113"/>
      <c r="K131" s="113"/>
      <c r="L131" s="157"/>
      <c r="M131" s="113"/>
      <c r="N131" s="113"/>
      <c r="O131" s="678"/>
      <c r="P131" s="679"/>
      <c r="Q131" s="679"/>
      <c r="R131" s="679"/>
      <c r="S131" s="679"/>
      <c r="T131" s="679"/>
      <c r="U131" s="679"/>
      <c r="V131" s="679"/>
      <c r="W131" s="679"/>
      <c r="X131" s="679"/>
      <c r="Y131" s="679"/>
      <c r="Z131" s="679"/>
      <c r="AA131" s="679"/>
      <c r="AB131" s="679"/>
      <c r="AC131" s="679"/>
      <c r="AD131" s="679"/>
      <c r="AE131" s="679"/>
      <c r="AF131" s="679"/>
      <c r="AG131" s="679"/>
      <c r="AH131" s="679"/>
      <c r="AI131" s="679"/>
      <c r="AJ131" s="679"/>
      <c r="AK131" s="679"/>
      <c r="AL131" s="679"/>
      <c r="AM131" s="679"/>
      <c r="AN131" s="679"/>
      <c r="AO131" s="679"/>
      <c r="AP131" s="679"/>
      <c r="AQ131" s="679"/>
      <c r="AR131" s="679"/>
      <c r="AS131" s="679"/>
      <c r="AT131" s="679"/>
      <c r="AU131" s="679"/>
      <c r="AV131" s="679"/>
      <c r="AW131" s="679"/>
      <c r="AX131" s="679"/>
      <c r="AY131" s="679"/>
      <c r="AZ131" s="679"/>
      <c r="BA131" s="679"/>
      <c r="BB131" s="679"/>
      <c r="BC131" s="679"/>
      <c r="BD131" s="680"/>
    </row>
    <row r="132" spans="1:56" hidden="1">
      <c r="A132" s="1843"/>
      <c r="B132" s="1846"/>
      <c r="C132" s="1843"/>
      <c r="D132" s="1843"/>
      <c r="E132" s="1846"/>
      <c r="F132" s="1843"/>
      <c r="G132" s="58"/>
      <c r="H132" s="25"/>
      <c r="I132" s="25"/>
      <c r="J132" s="113"/>
      <c r="K132" s="113"/>
      <c r="L132" s="157"/>
      <c r="M132" s="113"/>
      <c r="N132" s="113"/>
      <c r="O132" s="678"/>
      <c r="P132" s="679"/>
      <c r="Q132" s="679"/>
      <c r="R132" s="679"/>
      <c r="S132" s="679"/>
      <c r="T132" s="679"/>
      <c r="U132" s="679"/>
      <c r="V132" s="679"/>
      <c r="W132" s="679"/>
      <c r="X132" s="679"/>
      <c r="Y132" s="679"/>
      <c r="Z132" s="679"/>
      <c r="AA132" s="679"/>
      <c r="AB132" s="679"/>
      <c r="AC132" s="679"/>
      <c r="AD132" s="679"/>
      <c r="AE132" s="679"/>
      <c r="AF132" s="679"/>
      <c r="AG132" s="679"/>
      <c r="AH132" s="679"/>
      <c r="AI132" s="679"/>
      <c r="AJ132" s="679"/>
      <c r="AK132" s="679"/>
      <c r="AL132" s="679"/>
      <c r="AM132" s="679"/>
      <c r="AN132" s="679"/>
      <c r="AO132" s="679"/>
      <c r="AP132" s="679"/>
      <c r="AQ132" s="679"/>
      <c r="AR132" s="679"/>
      <c r="AS132" s="679"/>
      <c r="AT132" s="679"/>
      <c r="AU132" s="679"/>
      <c r="AV132" s="679"/>
      <c r="AW132" s="679"/>
      <c r="AX132" s="679"/>
      <c r="AY132" s="679"/>
      <c r="AZ132" s="679"/>
      <c r="BA132" s="679"/>
      <c r="BB132" s="679"/>
      <c r="BC132" s="679"/>
      <c r="BD132" s="680"/>
    </row>
    <row r="133" spans="1:56" hidden="1">
      <c r="A133" s="1"/>
      <c r="B133" s="1"/>
      <c r="C133" s="1"/>
      <c r="D133" s="1"/>
      <c r="E133" s="1"/>
      <c r="F133" s="1"/>
      <c r="G133" s="9"/>
      <c r="H133" s="8"/>
      <c r="I133" s="148"/>
      <c r="J133" s="153"/>
      <c r="K133" s="1"/>
      <c r="L133" s="8"/>
      <c r="M133" s="1"/>
      <c r="N133" s="1"/>
      <c r="O133" s="678"/>
      <c r="P133" s="679"/>
      <c r="Q133" s="679"/>
      <c r="R133" s="679"/>
      <c r="S133" s="679"/>
      <c r="T133" s="679"/>
      <c r="U133" s="679"/>
      <c r="V133" s="679"/>
      <c r="W133" s="679"/>
      <c r="X133" s="679"/>
      <c r="Y133" s="679"/>
      <c r="Z133" s="679"/>
      <c r="AA133" s="679"/>
      <c r="AB133" s="679"/>
      <c r="AC133" s="679"/>
      <c r="AD133" s="679"/>
      <c r="AE133" s="679"/>
      <c r="AF133" s="679"/>
      <c r="AG133" s="679"/>
      <c r="AH133" s="679"/>
      <c r="AI133" s="679"/>
      <c r="AJ133" s="679"/>
      <c r="AK133" s="679"/>
      <c r="AL133" s="679"/>
      <c r="AM133" s="679"/>
      <c r="AN133" s="679"/>
      <c r="AO133" s="679"/>
      <c r="AP133" s="679"/>
      <c r="AQ133" s="679"/>
      <c r="AR133" s="679"/>
      <c r="AS133" s="679"/>
      <c r="AT133" s="679"/>
      <c r="AU133" s="679"/>
      <c r="AV133" s="679"/>
      <c r="AW133" s="679"/>
      <c r="AX133" s="679"/>
      <c r="AY133" s="679"/>
      <c r="AZ133" s="679"/>
      <c r="BA133" s="679"/>
      <c r="BB133" s="679"/>
      <c r="BC133" s="679"/>
      <c r="BD133" s="680"/>
    </row>
  </sheetData>
  <mergeCells count="202">
    <mergeCell ref="A1:N1"/>
    <mergeCell ref="A2:N2"/>
    <mergeCell ref="A126:A132"/>
    <mergeCell ref="E8:E9"/>
    <mergeCell ref="C8:D8"/>
    <mergeCell ref="D49:D55"/>
    <mergeCell ref="C47:D47"/>
    <mergeCell ref="N124:N125"/>
    <mergeCell ref="B126:B132"/>
    <mergeCell ref="C126:C132"/>
    <mergeCell ref="D126:D132"/>
    <mergeCell ref="E126:E132"/>
    <mergeCell ref="F126:F132"/>
    <mergeCell ref="G124:G125"/>
    <mergeCell ref="H124:I124"/>
    <mergeCell ref="J124:J125"/>
    <mergeCell ref="L124:L125"/>
    <mergeCell ref="M124:M125"/>
    <mergeCell ref="A124:A125"/>
    <mergeCell ref="B124:B125"/>
    <mergeCell ref="C124:D124"/>
    <mergeCell ref="E124:E125"/>
    <mergeCell ref="F124:F125"/>
    <mergeCell ref="A121:B121"/>
    <mergeCell ref="C121:F121"/>
    <mergeCell ref="N100:N102"/>
    <mergeCell ref="K103:K105"/>
    <mergeCell ref="L103:L105"/>
    <mergeCell ref="M103:M105"/>
    <mergeCell ref="N103:N105"/>
    <mergeCell ref="C123:F123"/>
    <mergeCell ref="G123:J123"/>
    <mergeCell ref="K123:N123"/>
    <mergeCell ref="K112:K114"/>
    <mergeCell ref="L112:L114"/>
    <mergeCell ref="M112:M114"/>
    <mergeCell ref="N112:N114"/>
    <mergeCell ref="K115:K119"/>
    <mergeCell ref="L115:L119"/>
    <mergeCell ref="M115:M119"/>
    <mergeCell ref="N115:N119"/>
    <mergeCell ref="K95:K97"/>
    <mergeCell ref="L95:L97"/>
    <mergeCell ref="M95:M97"/>
    <mergeCell ref="N95:N97"/>
    <mergeCell ref="A98:A119"/>
    <mergeCell ref="B98:B119"/>
    <mergeCell ref="C98:C119"/>
    <mergeCell ref="D98:D119"/>
    <mergeCell ref="E98:E119"/>
    <mergeCell ref="K98:K99"/>
    <mergeCell ref="L98:L99"/>
    <mergeCell ref="M98:M99"/>
    <mergeCell ref="N98:N99"/>
    <mergeCell ref="K100:K102"/>
    <mergeCell ref="L100:L102"/>
    <mergeCell ref="M100:M102"/>
    <mergeCell ref="K106:K108"/>
    <mergeCell ref="L106:L108"/>
    <mergeCell ref="M106:M108"/>
    <mergeCell ref="N106:N108"/>
    <mergeCell ref="K109:K111"/>
    <mergeCell ref="L109:L111"/>
    <mergeCell ref="M109:M111"/>
    <mergeCell ref="N109:N111"/>
    <mergeCell ref="N85:N86"/>
    <mergeCell ref="A87:A97"/>
    <mergeCell ref="B87:B97"/>
    <mergeCell ref="C87:C97"/>
    <mergeCell ref="D87:D97"/>
    <mergeCell ref="E87:E97"/>
    <mergeCell ref="K87:K88"/>
    <mergeCell ref="L87:L88"/>
    <mergeCell ref="M87:M90"/>
    <mergeCell ref="N87:N90"/>
    <mergeCell ref="K89:K90"/>
    <mergeCell ref="L89:L90"/>
    <mergeCell ref="K91:K94"/>
    <mergeCell ref="L91:L94"/>
    <mergeCell ref="M91:M94"/>
    <mergeCell ref="N91:N94"/>
    <mergeCell ref="G85:G86"/>
    <mergeCell ref="H85:I85"/>
    <mergeCell ref="J85:J86"/>
    <mergeCell ref="L85:L86"/>
    <mergeCell ref="M85:M86"/>
    <mergeCell ref="A85:A86"/>
    <mergeCell ref="B85:B86"/>
    <mergeCell ref="C85:D85"/>
    <mergeCell ref="E85:E86"/>
    <mergeCell ref="F85:F86"/>
    <mergeCell ref="A82:B82"/>
    <mergeCell ref="C82:F82"/>
    <mergeCell ref="C84:F84"/>
    <mergeCell ref="G84:J84"/>
    <mergeCell ref="K84:N84"/>
    <mergeCell ref="K67:K75"/>
    <mergeCell ref="L67:L75"/>
    <mergeCell ref="M67:M75"/>
    <mergeCell ref="N67:N75"/>
    <mergeCell ref="A76:A80"/>
    <mergeCell ref="B76:B80"/>
    <mergeCell ref="E76:E80"/>
    <mergeCell ref="C76:C80"/>
    <mergeCell ref="K76:K80"/>
    <mergeCell ref="L76:L80"/>
    <mergeCell ref="M76:M80"/>
    <mergeCell ref="N76:N80"/>
    <mergeCell ref="D56:D75"/>
    <mergeCell ref="D76:D80"/>
    <mergeCell ref="K56:K62"/>
    <mergeCell ref="L56:L62"/>
    <mergeCell ref="M56:M62"/>
    <mergeCell ref="N56:N62"/>
    <mergeCell ref="K63:K66"/>
    <mergeCell ref="L63:L66"/>
    <mergeCell ref="M63:M66"/>
    <mergeCell ref="N63:N66"/>
    <mergeCell ref="A56:A75"/>
    <mergeCell ref="B56:B75"/>
    <mergeCell ref="E56:E75"/>
    <mergeCell ref="C56:C75"/>
    <mergeCell ref="N47:N48"/>
    <mergeCell ref="A49:A55"/>
    <mergeCell ref="B49:B55"/>
    <mergeCell ref="E49:E55"/>
    <mergeCell ref="C49:C55"/>
    <mergeCell ref="K49:K55"/>
    <mergeCell ref="L50:L51"/>
    <mergeCell ref="M50:M51"/>
    <mergeCell ref="N50:N51"/>
    <mergeCell ref="L53:L55"/>
    <mergeCell ref="M53:M55"/>
    <mergeCell ref="N53:N55"/>
    <mergeCell ref="G47:G48"/>
    <mergeCell ref="H47:I47"/>
    <mergeCell ref="J47:J48"/>
    <mergeCell ref="L47:L48"/>
    <mergeCell ref="M47:M48"/>
    <mergeCell ref="A47:A48"/>
    <mergeCell ref="B47:B48"/>
    <mergeCell ref="E47:E48"/>
    <mergeCell ref="F47:F48"/>
    <mergeCell ref="A44:B44"/>
    <mergeCell ref="C44:F44"/>
    <mergeCell ref="C46:F46"/>
    <mergeCell ref="G46:J46"/>
    <mergeCell ref="K46:N46"/>
    <mergeCell ref="N39:N40"/>
    <mergeCell ref="A41:A42"/>
    <mergeCell ref="B41:B42"/>
    <mergeCell ref="C41:C42"/>
    <mergeCell ref="D41:D42"/>
    <mergeCell ref="E41:E42"/>
    <mergeCell ref="F41:F42"/>
    <mergeCell ref="G39:G40"/>
    <mergeCell ref="H39:I39"/>
    <mergeCell ref="J39:J40"/>
    <mergeCell ref="L39:L40"/>
    <mergeCell ref="M39:M40"/>
    <mergeCell ref="A39:A40"/>
    <mergeCell ref="B39:B40"/>
    <mergeCell ref="C39:D39"/>
    <mergeCell ref="E39:E40"/>
    <mergeCell ref="F39:F40"/>
    <mergeCell ref="A36:B36"/>
    <mergeCell ref="C36:F36"/>
    <mergeCell ref="C38:F38"/>
    <mergeCell ref="G38:J38"/>
    <mergeCell ref="K38:N38"/>
    <mergeCell ref="M8:M9"/>
    <mergeCell ref="A8:A9"/>
    <mergeCell ref="B8:B9"/>
    <mergeCell ref="F8:F9"/>
    <mergeCell ref="A10:A13"/>
    <mergeCell ref="B10:B13"/>
    <mergeCell ref="A14:A23"/>
    <mergeCell ref="B14:B23"/>
    <mergeCell ref="A24:A25"/>
    <mergeCell ref="B24:B25"/>
    <mergeCell ref="C14:C23"/>
    <mergeCell ref="D14:D23"/>
    <mergeCell ref="E14:E23"/>
    <mergeCell ref="F14:F23"/>
    <mergeCell ref="F10:F13"/>
    <mergeCell ref="E10:E13"/>
    <mergeCell ref="D10:D13"/>
    <mergeCell ref="C10:C13"/>
    <mergeCell ref="C24:C25"/>
    <mergeCell ref="D24:D25"/>
    <mergeCell ref="E24:E25"/>
    <mergeCell ref="F24:F25"/>
    <mergeCell ref="A5:B5"/>
    <mergeCell ref="C5:F5"/>
    <mergeCell ref="C7:F7"/>
    <mergeCell ref="G7:J7"/>
    <mergeCell ref="K7:N7"/>
    <mergeCell ref="N8:N9"/>
    <mergeCell ref="G8:G9"/>
    <mergeCell ref="H8:I8"/>
    <mergeCell ref="J8:J9"/>
    <mergeCell ref="L8:L9"/>
  </mergeCells>
  <hyperlinks>
    <hyperlink ref="J11" r:id="rId1" display="https://www.uis.edu.co/intranet/calidad/documentos/BIBLIOTECA/PROCEDIMIENTOS/PBI.02.pdf" xr:uid="{1E5798A3-8C6F-4A45-9DFE-8E8BF0933DAD}"/>
    <hyperlink ref="J10" r:id="rId2" xr:uid="{7F3E6124-3191-426A-8933-1A7D9C45F3C0}"/>
    <hyperlink ref="J16" r:id="rId3" display="https://uis.edu.co/wp-content/uploads/2021/10/reglamentoBiblioteca.pdf" xr:uid="{8A601749-234A-49BF-BD0B-6F7BD524DF5C}"/>
    <hyperlink ref="J17" r:id="rId4" display="https://www.uis.edu.co/intranet/documentos/rrhh/manualFuncionesProfesionales.pdf" xr:uid="{0300DF62-27C2-4684-B744-AE196B9DB8F3}"/>
    <hyperlink ref="J21" r:id="rId5" display="https://repository.ifla.org/bitstream/123456789/1317/1/ipi6-es.pdf" xr:uid="{DFE72D99-DF44-491A-9675-794006860473}"/>
    <hyperlink ref="J25" r:id="rId6" xr:uid="{BC8FBD0B-C9A0-445E-B7F3-762C55AB29FE}"/>
    <hyperlink ref="N23" r:id="rId7" xr:uid="{301E2695-B1CF-4311-B976-09C6A9CC5B8B}"/>
    <hyperlink ref="J13" r:id="rId8" xr:uid="{59E59190-D45A-46BC-98AA-DE08BCE9864F}"/>
    <hyperlink ref="J14" r:id="rId9" display="https://mailuis-my.sharepoint.com/:v:/g/personal/vtorresa_uis_edu_co/EaqeRHGppL1GqXygSEduZj8BlFZwVNS1lvIdHWYwNhO7Xw?nav=eyJyZWZlcnJhbEluZm8iOnsicmVmZXJyYWxBcHAiOiJPbmVEcml2ZUZvckJ1c2luZXNzIiwicmVmZXJyYWxBcHBQbGF0Zm9ybSI6IldlYiIsInJlZmVycmFsTW9kZSI6InZpZXciLCJyZWZlcnJhbFZpZXciOiJNeUZpbGVzTGlua0NvcHkifX0&amp;e=MwaDnp" xr:uid="{D761A783-3776-4317-BFC5-F2AA8895DF18}"/>
    <hyperlink ref="J15" r:id="rId10" display="https://www.uis.edu.co/intranet/calidad/documentos/BIBLIOTECA/PROCEDIMIENTOS/PBI.09.pdf" xr:uid="{61523FC9-CDFA-41C7-ACC6-8E9BA4902042}"/>
    <hyperlink ref="J18" r:id="rId11" display="https://www.uis.edu.co/intranet/calidad/documentos/BIBLIOTECA/PROCEDIMIENTOS/PBI.10.pdf" xr:uid="{1936BB28-62F5-49DD-9A2C-273642FB6810}"/>
    <hyperlink ref="J24" r:id="rId12" display="https://www.suin-juriscol.gov.co/legislacion/covid.html" xr:uid="{9A62D832-F062-42F6-AF39-883EABBE75F2}"/>
    <hyperlink ref="N20" r:id="rId13" xr:uid="{88CCF547-F56A-41FE-A7FB-2E2AD497E6F9}"/>
    <hyperlink ref="N17" r:id="rId14" xr:uid="{DF7A0604-59C3-4266-981A-54A3B5671964}"/>
  </hyperlinks>
  <pageMargins left="0.7" right="0.7" top="0.75" bottom="0.75" header="0.3" footer="0.3"/>
  <drawing r:id="rId15"/>
  <legacyDrawing r:id="rId16"/>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C1CF-F532-4856-9B07-7773306CAD50}">
  <dimension ref="A1:N67"/>
  <sheetViews>
    <sheetView showGridLines="0" zoomScaleNormal="100" workbookViewId="0">
      <pane ySplit="9" topLeftCell="A11" activePane="bottomLeft" state="frozen"/>
      <selection pane="bottomLeft" activeCell="M21" sqref="M21"/>
    </sheetView>
  </sheetViews>
  <sheetFormatPr baseColWidth="10" defaultColWidth="11.42578125" defaultRowHeight="15"/>
  <cols>
    <col min="1" max="1" width="6.140625" style="9" customWidth="1"/>
    <col min="2" max="2" width="23" style="9" customWidth="1"/>
    <col min="3" max="3" width="10.140625" style="9" customWidth="1"/>
    <col min="4" max="4" width="10" style="9" customWidth="1"/>
    <col min="5" max="5" width="27.5703125" style="9" customWidth="1"/>
    <col min="6" max="6" width="16" style="9" customWidth="1"/>
    <col min="7" max="7" width="52.85546875" style="9" customWidth="1"/>
    <col min="8" max="9" width="9.5703125" style="9" customWidth="1"/>
    <col min="10" max="10" width="30.28515625" style="9" customWidth="1"/>
    <col min="11" max="11" width="47.42578125" style="9" customWidth="1"/>
    <col min="12" max="12" width="20.7109375" style="9" customWidth="1"/>
    <col min="13" max="14" width="40" style="9" customWidth="1"/>
    <col min="15" max="16384" width="11.42578125" style="9"/>
  </cols>
  <sheetData>
    <row r="1" spans="1:14" s="153" customFormat="1" ht="42.75" customHeight="1">
      <c r="A1" s="1228" t="str">
        <f>[3]Contenido!$B$1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[3]Contenido!$B$2</f>
        <v>2023 -  2024</v>
      </c>
      <c r="B2" s="1226"/>
      <c r="C2" s="1226"/>
      <c r="D2" s="1226"/>
      <c r="E2" s="1226"/>
      <c r="F2" s="1226"/>
      <c r="G2" s="1226"/>
      <c r="H2" s="1226"/>
      <c r="I2" s="1226"/>
      <c r="J2" s="1226"/>
      <c r="K2" s="1226"/>
      <c r="L2" s="1226"/>
      <c r="M2" s="1226"/>
      <c r="N2" s="1226"/>
    </row>
    <row r="5" spans="1:14" ht="34.5" customHeight="1">
      <c r="A5" s="1748" t="s">
        <v>61</v>
      </c>
      <c r="B5" s="1748"/>
      <c r="C5" s="1831" t="s">
        <v>3190</v>
      </c>
      <c r="D5" s="1831"/>
      <c r="E5" s="1831"/>
      <c r="F5" s="1831"/>
    </row>
    <row r="6" spans="1:14" ht="32.25" customHeight="1"/>
    <row r="7" spans="1:14" ht="29.25" customHeight="1">
      <c r="C7" s="1928" t="s">
        <v>2810</v>
      </c>
      <c r="D7" s="1928"/>
      <c r="E7" s="1928"/>
      <c r="F7" s="1928"/>
      <c r="G7" s="1880" t="s">
        <v>2811</v>
      </c>
      <c r="H7" s="1880"/>
      <c r="I7" s="1880"/>
      <c r="J7" s="1880"/>
      <c r="K7" s="1881" t="s">
        <v>2812</v>
      </c>
      <c r="L7" s="1881"/>
      <c r="M7" s="1881"/>
      <c r="N7" s="1881"/>
    </row>
    <row r="8" spans="1:14" ht="33.75" customHeight="1">
      <c r="A8" s="1836" t="s">
        <v>2673</v>
      </c>
      <c r="B8" s="1836" t="s">
        <v>2813</v>
      </c>
      <c r="C8" s="1829" t="s">
        <v>2814</v>
      </c>
      <c r="D8" s="1829"/>
      <c r="E8" s="1838" t="s">
        <v>2815</v>
      </c>
      <c r="F8" s="1829" t="s">
        <v>2816</v>
      </c>
      <c r="G8" s="1839" t="s">
        <v>2817</v>
      </c>
      <c r="H8" s="1839" t="s">
        <v>2818</v>
      </c>
      <c r="I8" s="1839"/>
      <c r="J8" s="1839" t="s">
        <v>2819</v>
      </c>
      <c r="K8" s="63" t="s">
        <v>2820</v>
      </c>
      <c r="L8" s="1835" t="s">
        <v>2821</v>
      </c>
      <c r="M8" s="1835" t="s">
        <v>2822</v>
      </c>
      <c r="N8" s="1835" t="s">
        <v>2823</v>
      </c>
    </row>
    <row r="9" spans="1:14" ht="15" customHeight="1">
      <c r="A9" s="1837"/>
      <c r="B9" s="1837"/>
      <c r="C9" s="64" t="s">
        <v>2824</v>
      </c>
      <c r="D9" s="64" t="s">
        <v>2825</v>
      </c>
      <c r="E9" s="1838"/>
      <c r="F9" s="1830"/>
      <c r="G9" s="1840"/>
      <c r="H9" s="65" t="s">
        <v>2824</v>
      </c>
      <c r="I9" s="65" t="s">
        <v>2825</v>
      </c>
      <c r="J9" s="1840"/>
      <c r="K9" s="63" t="s">
        <v>2826</v>
      </c>
      <c r="L9" s="1835"/>
      <c r="M9" s="1835"/>
      <c r="N9" s="1835"/>
    </row>
    <row r="10" spans="1:14" ht="120.75" customHeight="1">
      <c r="A10" s="25">
        <v>1</v>
      </c>
      <c r="B10" s="113" t="s">
        <v>4112</v>
      </c>
      <c r="C10" s="193"/>
      <c r="D10" s="25" t="s">
        <v>2793</v>
      </c>
      <c r="E10" s="25" t="s">
        <v>1417</v>
      </c>
      <c r="F10" s="25" t="s">
        <v>1417</v>
      </c>
      <c r="G10" s="319" t="s">
        <v>1453</v>
      </c>
      <c r="H10" s="25" t="s">
        <v>2793</v>
      </c>
      <c r="I10" s="193"/>
      <c r="J10" s="319" t="s">
        <v>4081</v>
      </c>
      <c r="K10" s="319" t="s">
        <v>1455</v>
      </c>
      <c r="L10" s="168">
        <v>1</v>
      </c>
      <c r="M10" s="319" t="s">
        <v>4082</v>
      </c>
      <c r="N10" s="319" t="s">
        <v>4120</v>
      </c>
    </row>
    <row r="11" spans="1:14" s="21" customFormat="1" ht="138.75" customHeight="1">
      <c r="A11" s="2147">
        <v>2</v>
      </c>
      <c r="B11" s="1844" t="s">
        <v>1459</v>
      </c>
      <c r="C11" s="2147"/>
      <c r="D11" s="1841" t="s">
        <v>2793</v>
      </c>
      <c r="E11" s="1841" t="s">
        <v>1417</v>
      </c>
      <c r="F11" s="1841" t="s">
        <v>1417</v>
      </c>
      <c r="G11" s="1996" t="s">
        <v>1466</v>
      </c>
      <c r="H11" s="1841" t="s">
        <v>2793</v>
      </c>
      <c r="I11" s="2147"/>
      <c r="J11" s="2149" t="s">
        <v>4083</v>
      </c>
      <c r="K11" s="58" t="s">
        <v>1467</v>
      </c>
      <c r="L11" s="168">
        <v>0.6</v>
      </c>
      <c r="M11" s="319" t="s">
        <v>4084</v>
      </c>
      <c r="N11" s="58" t="s">
        <v>4085</v>
      </c>
    </row>
    <row r="12" spans="1:14" s="21" customFormat="1" ht="62.25" customHeight="1">
      <c r="A12" s="2148"/>
      <c r="B12" s="1846"/>
      <c r="C12" s="2148"/>
      <c r="D12" s="1843"/>
      <c r="E12" s="1843"/>
      <c r="F12" s="1843"/>
      <c r="G12" s="1998"/>
      <c r="H12" s="1843"/>
      <c r="I12" s="2148"/>
      <c r="J12" s="2150"/>
      <c r="K12" s="58" t="s">
        <v>1472</v>
      </c>
      <c r="L12" s="168">
        <v>1</v>
      </c>
      <c r="M12" s="319" t="s">
        <v>4086</v>
      </c>
      <c r="N12" s="319" t="s">
        <v>4087</v>
      </c>
    </row>
    <row r="13" spans="1:14" ht="83.25" customHeight="1">
      <c r="A13" s="1841">
        <v>3</v>
      </c>
      <c r="B13" s="1844" t="s">
        <v>1474</v>
      </c>
      <c r="C13" s="1841"/>
      <c r="D13" s="1841" t="s">
        <v>2793</v>
      </c>
      <c r="E13" s="1841" t="s">
        <v>1417</v>
      </c>
      <c r="F13" s="1841" t="s">
        <v>1417</v>
      </c>
      <c r="G13" s="1996" t="s">
        <v>1481</v>
      </c>
      <c r="H13" s="1841" t="s">
        <v>2793</v>
      </c>
      <c r="I13" s="1841"/>
      <c r="J13" s="2149" t="s">
        <v>4088</v>
      </c>
      <c r="K13" s="319" t="s">
        <v>1482</v>
      </c>
      <c r="L13" s="168">
        <v>1</v>
      </c>
      <c r="M13" s="319" t="s">
        <v>4089</v>
      </c>
      <c r="N13" s="318" t="s">
        <v>4119</v>
      </c>
    </row>
    <row r="14" spans="1:14" ht="81" customHeight="1">
      <c r="A14" s="1843"/>
      <c r="B14" s="1846"/>
      <c r="C14" s="1843"/>
      <c r="D14" s="1843"/>
      <c r="E14" s="1843"/>
      <c r="F14" s="1843"/>
      <c r="G14" s="1998"/>
      <c r="H14" s="1843"/>
      <c r="I14" s="1843"/>
      <c r="J14" s="2150"/>
      <c r="K14" s="319" t="s">
        <v>1488</v>
      </c>
      <c r="L14" s="168">
        <v>1</v>
      </c>
      <c r="M14" s="319" t="s">
        <v>4090</v>
      </c>
      <c r="N14" s="318" t="s">
        <v>4118</v>
      </c>
    </row>
    <row r="15" spans="1:14" ht="80.25" customHeight="1">
      <c r="A15" s="1841">
        <v>4</v>
      </c>
      <c r="B15" s="1844" t="s">
        <v>1490</v>
      </c>
      <c r="C15" s="1841"/>
      <c r="D15" s="1841" t="s">
        <v>2793</v>
      </c>
      <c r="E15" s="1841" t="s">
        <v>1417</v>
      </c>
      <c r="F15" s="1841" t="s">
        <v>1417</v>
      </c>
      <c r="G15" s="377" t="s">
        <v>1497</v>
      </c>
      <c r="H15" s="17" t="s">
        <v>2793</v>
      </c>
      <c r="I15" s="17"/>
      <c r="J15" s="914" t="s">
        <v>4091</v>
      </c>
      <c r="K15" s="319" t="s">
        <v>1500</v>
      </c>
      <c r="L15" s="168">
        <v>1</v>
      </c>
      <c r="M15" s="319" t="s">
        <v>4092</v>
      </c>
      <c r="N15" s="319" t="s">
        <v>4113</v>
      </c>
    </row>
    <row r="16" spans="1:14" ht="76.5" customHeight="1">
      <c r="A16" s="1842"/>
      <c r="B16" s="1845"/>
      <c r="C16" s="1842"/>
      <c r="D16" s="1842"/>
      <c r="E16" s="1842"/>
      <c r="F16" s="1842"/>
      <c r="G16" s="1996" t="s">
        <v>1509</v>
      </c>
      <c r="H16" s="1841" t="s">
        <v>2793</v>
      </c>
      <c r="I16" s="1841"/>
      <c r="J16" s="1844" t="s">
        <v>4093</v>
      </c>
      <c r="K16" s="319" t="s">
        <v>1510</v>
      </c>
      <c r="L16" s="168">
        <v>0.7</v>
      </c>
      <c r="M16" s="319" t="s">
        <v>4094</v>
      </c>
      <c r="N16" s="193" t="s">
        <v>4114</v>
      </c>
    </row>
    <row r="17" spans="1:14" ht="48" customHeight="1">
      <c r="A17" s="1843"/>
      <c r="B17" s="1846"/>
      <c r="C17" s="1843"/>
      <c r="D17" s="1843"/>
      <c r="E17" s="1843"/>
      <c r="F17" s="1843"/>
      <c r="G17" s="1998"/>
      <c r="H17" s="1843"/>
      <c r="I17" s="1843"/>
      <c r="J17" s="1846"/>
      <c r="K17" s="319" t="s">
        <v>3191</v>
      </c>
      <c r="L17" s="168">
        <v>0.6</v>
      </c>
      <c r="M17" s="319" t="s">
        <v>4095</v>
      </c>
      <c r="N17" s="319" t="s">
        <v>4096</v>
      </c>
    </row>
    <row r="18" spans="1:14" ht="124.5" customHeight="1">
      <c r="A18" s="25">
        <v>5</v>
      </c>
      <c r="B18" s="113" t="s">
        <v>1518</v>
      </c>
      <c r="C18" s="193"/>
      <c r="D18" s="25" t="s">
        <v>2793</v>
      </c>
      <c r="E18" s="193" t="s">
        <v>1417</v>
      </c>
      <c r="F18" s="193" t="s">
        <v>1417</v>
      </c>
      <c r="G18" s="319" t="s">
        <v>1525</v>
      </c>
      <c r="H18" s="25" t="s">
        <v>2793</v>
      </c>
      <c r="I18" s="193"/>
      <c r="J18" s="319" t="s">
        <v>4097</v>
      </c>
      <c r="K18" s="319" t="s">
        <v>1526</v>
      </c>
      <c r="L18" s="168">
        <v>1</v>
      </c>
      <c r="M18" s="319" t="s">
        <v>4098</v>
      </c>
      <c r="N18" s="319" t="s">
        <v>4115</v>
      </c>
    </row>
    <row r="19" spans="1:14" ht="97.5" customHeight="1">
      <c r="A19" s="25">
        <v>6</v>
      </c>
      <c r="B19" s="113" t="s">
        <v>1530</v>
      </c>
      <c r="C19" s="193"/>
      <c r="D19" s="25" t="s">
        <v>2793</v>
      </c>
      <c r="E19" s="193" t="s">
        <v>1417</v>
      </c>
      <c r="F19" s="193" t="s">
        <v>1417</v>
      </c>
      <c r="G19" s="319" t="s">
        <v>1537</v>
      </c>
      <c r="H19" s="25" t="s">
        <v>2793</v>
      </c>
      <c r="I19" s="193"/>
      <c r="J19" s="319" t="s">
        <v>4099</v>
      </c>
      <c r="K19" s="319" t="s">
        <v>1540</v>
      </c>
      <c r="L19" s="168">
        <v>0.7</v>
      </c>
      <c r="M19" s="319" t="s">
        <v>4100</v>
      </c>
      <c r="N19" s="319" t="s">
        <v>4116</v>
      </c>
    </row>
    <row r="20" spans="1:14" ht="97.5" customHeight="1">
      <c r="A20" s="25">
        <v>7</v>
      </c>
      <c r="B20" s="113" t="s">
        <v>1543</v>
      </c>
      <c r="C20" s="193"/>
      <c r="D20" s="25" t="s">
        <v>2793</v>
      </c>
      <c r="E20" s="193" t="s">
        <v>1417</v>
      </c>
      <c r="F20" s="193" t="s">
        <v>1417</v>
      </c>
      <c r="G20" s="319" t="s">
        <v>1550</v>
      </c>
      <c r="H20" s="25" t="s">
        <v>2793</v>
      </c>
      <c r="I20" s="193"/>
      <c r="J20" s="319" t="s">
        <v>4101</v>
      </c>
      <c r="K20" s="319" t="s">
        <v>1552</v>
      </c>
      <c r="L20" s="168">
        <v>1</v>
      </c>
      <c r="M20" s="319" t="s">
        <v>4102</v>
      </c>
      <c r="N20" s="319" t="s">
        <v>4117</v>
      </c>
    </row>
    <row r="21" spans="1:14" ht="111.75" customHeight="1">
      <c r="A21" s="25">
        <v>8</v>
      </c>
      <c r="B21" s="113" t="s">
        <v>1555</v>
      </c>
      <c r="C21" s="193"/>
      <c r="D21" s="25" t="s">
        <v>2793</v>
      </c>
      <c r="E21" s="193" t="s">
        <v>1417</v>
      </c>
      <c r="F21" s="193" t="s">
        <v>1417</v>
      </c>
      <c r="G21" s="319" t="s">
        <v>1561</v>
      </c>
      <c r="H21" s="25" t="s">
        <v>2793</v>
      </c>
      <c r="I21" s="193"/>
      <c r="J21" s="319" t="s">
        <v>4103</v>
      </c>
      <c r="K21" s="319" t="s">
        <v>3192</v>
      </c>
      <c r="L21" s="168">
        <v>0.6</v>
      </c>
      <c r="M21" s="319" t="s">
        <v>4104</v>
      </c>
      <c r="N21" s="319" t="s">
        <v>4105</v>
      </c>
    </row>
    <row r="22" spans="1:14" ht="97.5" customHeight="1">
      <c r="A22" s="25">
        <v>9</v>
      </c>
      <c r="B22" s="113" t="s">
        <v>1564</v>
      </c>
      <c r="C22" s="193"/>
      <c r="D22" s="25" t="s">
        <v>2793</v>
      </c>
      <c r="E22" s="193" t="s">
        <v>1417</v>
      </c>
      <c r="F22" s="193" t="s">
        <v>1417</v>
      </c>
      <c r="G22" s="319" t="s">
        <v>1571</v>
      </c>
      <c r="H22" s="25" t="s">
        <v>2793</v>
      </c>
      <c r="I22" s="193"/>
      <c r="J22" s="319" t="s">
        <v>4106</v>
      </c>
      <c r="K22" s="319" t="s">
        <v>1572</v>
      </c>
      <c r="L22" s="168">
        <v>0.7</v>
      </c>
      <c r="M22" s="319" t="s">
        <v>4107</v>
      </c>
      <c r="N22" s="319" t="s">
        <v>4108</v>
      </c>
    </row>
    <row r="23" spans="1:14" ht="111.75" customHeight="1">
      <c r="A23" s="25">
        <v>10</v>
      </c>
      <c r="B23" s="319" t="s">
        <v>1576</v>
      </c>
      <c r="C23" s="193"/>
      <c r="D23" s="25" t="s">
        <v>2793</v>
      </c>
      <c r="E23" s="193" t="s">
        <v>1417</v>
      </c>
      <c r="F23" s="193" t="s">
        <v>1417</v>
      </c>
      <c r="G23" s="319" t="s">
        <v>1581</v>
      </c>
      <c r="H23" s="25" t="s">
        <v>2793</v>
      </c>
      <c r="I23" s="193"/>
      <c r="J23" s="319" t="s">
        <v>4109</v>
      </c>
      <c r="K23" s="319" t="s">
        <v>1582</v>
      </c>
      <c r="L23" s="168">
        <v>1</v>
      </c>
      <c r="M23" s="319" t="s">
        <v>4110</v>
      </c>
      <c r="N23" s="319" t="s">
        <v>4111</v>
      </c>
    </row>
    <row r="25" spans="1:14" ht="23.25">
      <c r="B25" s="76">
        <f>COUNTA(B10:B23)</f>
        <v>10</v>
      </c>
      <c r="C25" s="73"/>
      <c r="D25" s="73"/>
      <c r="E25" s="73"/>
      <c r="F25" s="73"/>
      <c r="G25" s="73"/>
      <c r="H25" s="73"/>
      <c r="I25" s="73"/>
      <c r="J25" s="73"/>
      <c r="K25" s="76">
        <f>COUNTA(K10:K23)</f>
        <v>14</v>
      </c>
      <c r="L25" s="77">
        <f>AVERAGE(L10:L23)</f>
        <v>0.84999999999999987</v>
      </c>
    </row>
    <row r="26" spans="1:14" ht="25.5">
      <c r="B26" s="83" t="s">
        <v>2856</v>
      </c>
      <c r="C26" s="412"/>
      <c r="D26" s="412"/>
      <c r="E26" s="412"/>
      <c r="F26" s="412"/>
      <c r="G26" s="412"/>
      <c r="H26" s="412"/>
      <c r="I26" s="412"/>
      <c r="J26" s="412"/>
      <c r="K26" s="83" t="s">
        <v>2857</v>
      </c>
      <c r="L26" s="83" t="s">
        <v>2858</v>
      </c>
    </row>
    <row r="57" spans="5:6" ht="15" customHeight="1"/>
    <row r="58" spans="5:6">
      <c r="E58" s="340"/>
      <c r="F58" s="86"/>
    </row>
    <row r="59" spans="5:6">
      <c r="E59" s="340"/>
      <c r="F59" s="86"/>
    </row>
    <row r="60" spans="5:6">
      <c r="E60" s="340"/>
      <c r="F60" s="86"/>
    </row>
    <row r="61" spans="5:6">
      <c r="E61" s="340"/>
      <c r="F61" s="86"/>
    </row>
    <row r="62" spans="5:6">
      <c r="E62" s="340"/>
      <c r="F62" s="86"/>
    </row>
    <row r="63" spans="5:6">
      <c r="E63" s="340"/>
      <c r="F63" s="86"/>
    </row>
    <row r="64" spans="5:6">
      <c r="E64" s="340"/>
      <c r="F64" s="86"/>
    </row>
    <row r="65" spans="5:6">
      <c r="E65" s="340"/>
      <c r="F65" s="86"/>
    </row>
    <row r="66" spans="5:6">
      <c r="E66" s="340"/>
      <c r="F66" s="86"/>
    </row>
    <row r="67" spans="5:6">
      <c r="E67" s="341"/>
      <c r="F67" s="88"/>
    </row>
  </sheetData>
  <mergeCells count="48">
    <mergeCell ref="J13:J14"/>
    <mergeCell ref="F15:F17"/>
    <mergeCell ref="G16:G17"/>
    <mergeCell ref="H16:H17"/>
    <mergeCell ref="I16:I17"/>
    <mergeCell ref="J16:J17"/>
    <mergeCell ref="A15:A17"/>
    <mergeCell ref="B15:B17"/>
    <mergeCell ref="C15:C17"/>
    <mergeCell ref="D15:D17"/>
    <mergeCell ref="E15:E17"/>
    <mergeCell ref="M8:M9"/>
    <mergeCell ref="N8:N9"/>
    <mergeCell ref="A13:A14"/>
    <mergeCell ref="B13:B14"/>
    <mergeCell ref="C13:C14"/>
    <mergeCell ref="D13:D14"/>
    <mergeCell ref="E13:E14"/>
    <mergeCell ref="F11:F12"/>
    <mergeCell ref="G11:G12"/>
    <mergeCell ref="H11:H12"/>
    <mergeCell ref="I11:I12"/>
    <mergeCell ref="J11:J12"/>
    <mergeCell ref="F13:F14"/>
    <mergeCell ref="G13:G14"/>
    <mergeCell ref="H13:H14"/>
    <mergeCell ref="I13:I14"/>
    <mergeCell ref="A11:A12"/>
    <mergeCell ref="B11:B12"/>
    <mergeCell ref="C11:C12"/>
    <mergeCell ref="D11:D12"/>
    <mergeCell ref="E11:E12"/>
    <mergeCell ref="G8:G9"/>
    <mergeCell ref="A1:N1"/>
    <mergeCell ref="A2:N2"/>
    <mergeCell ref="A5:B5"/>
    <mergeCell ref="C5:F5"/>
    <mergeCell ref="C7:F7"/>
    <mergeCell ref="G7:J7"/>
    <mergeCell ref="K7:N7"/>
    <mergeCell ref="A8:A9"/>
    <mergeCell ref="B8:B9"/>
    <mergeCell ref="C8:D8"/>
    <mergeCell ref="E8:E9"/>
    <mergeCell ref="F8:F9"/>
    <mergeCell ref="H8:I8"/>
    <mergeCell ref="J8:J9"/>
    <mergeCell ref="L8:L9"/>
  </mergeCell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27"/>
  <sheetViews>
    <sheetView showGridLines="0" topLeftCell="A20" zoomScaleNormal="100" workbookViewId="0">
      <selection sqref="A1:N1"/>
    </sheetView>
  </sheetViews>
  <sheetFormatPr baseColWidth="10" defaultColWidth="12.5703125" defaultRowHeight="15"/>
  <cols>
    <col min="1" max="1" width="6.140625" style="1" customWidth="1"/>
    <col min="2" max="2" width="23" style="1" customWidth="1"/>
    <col min="3" max="3" width="10.140625" style="1" customWidth="1"/>
    <col min="4" max="4" width="10" style="1" customWidth="1"/>
    <col min="5" max="5" width="27.5703125" style="1" customWidth="1"/>
    <col min="6" max="6" width="16" style="1" customWidth="1"/>
    <col min="7" max="7" width="52.85546875" style="1" customWidth="1"/>
    <col min="8" max="9" width="9.5703125" style="1" customWidth="1"/>
    <col min="10" max="10" width="34.7109375" style="1" customWidth="1"/>
    <col min="11" max="11" width="47.5703125" style="1" customWidth="1"/>
    <col min="12" max="12" width="20.7109375" style="1" customWidth="1"/>
    <col min="13" max="14" width="40"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40.5" customHeight="1">
      <c r="A5" s="1748" t="s">
        <v>61</v>
      </c>
      <c r="B5" s="1748"/>
      <c r="C5" s="1831" t="s">
        <v>3193</v>
      </c>
      <c r="D5" s="1831"/>
      <c r="E5" s="1831"/>
      <c r="F5" s="1831"/>
    </row>
    <row r="7" spans="1:14" ht="15" customHeight="1">
      <c r="A7" s="212"/>
      <c r="B7" s="212"/>
      <c r="C7" s="2163" t="s">
        <v>2810</v>
      </c>
      <c r="D7" s="2163"/>
      <c r="E7" s="2163"/>
      <c r="F7" s="2164"/>
      <c r="G7" s="2102" t="s">
        <v>2811</v>
      </c>
      <c r="H7" s="2102"/>
      <c r="I7" s="2102"/>
      <c r="J7" s="2103"/>
      <c r="K7" s="2104" t="s">
        <v>2812</v>
      </c>
      <c r="L7" s="2104"/>
      <c r="M7" s="2104"/>
      <c r="N7" s="2105"/>
    </row>
    <row r="8" spans="1:14" ht="26.25" customHeight="1">
      <c r="A8" s="2041" t="s">
        <v>2673</v>
      </c>
      <c r="B8" s="2041" t="s">
        <v>2813</v>
      </c>
      <c r="C8" s="2039" t="s">
        <v>2814</v>
      </c>
      <c r="D8" s="2040"/>
      <c r="E8" s="2015" t="s">
        <v>2815</v>
      </c>
      <c r="F8" s="2015" t="s">
        <v>2816</v>
      </c>
      <c r="G8" s="2017" t="s">
        <v>2817</v>
      </c>
      <c r="H8" s="2035" t="s">
        <v>2818</v>
      </c>
      <c r="I8" s="2036"/>
      <c r="J8" s="2017" t="s">
        <v>2819</v>
      </c>
      <c r="K8" s="213" t="s">
        <v>2820</v>
      </c>
      <c r="L8" s="2033" t="s">
        <v>2821</v>
      </c>
      <c r="M8" s="2033" t="s">
        <v>2822</v>
      </c>
      <c r="N8" s="2033" t="s">
        <v>2823</v>
      </c>
    </row>
    <row r="9" spans="1:14" ht="16.5" customHeight="1">
      <c r="A9" s="2042"/>
      <c r="B9" s="2042"/>
      <c r="C9" s="214" t="s">
        <v>2824</v>
      </c>
      <c r="D9" s="214" t="s">
        <v>2825</v>
      </c>
      <c r="E9" s="2016"/>
      <c r="F9" s="2016"/>
      <c r="G9" s="2018"/>
      <c r="H9" s="215" t="s">
        <v>2824</v>
      </c>
      <c r="I9" s="215" t="s">
        <v>2825</v>
      </c>
      <c r="J9" s="2018"/>
      <c r="K9" s="213" t="s">
        <v>2826</v>
      </c>
      <c r="L9" s="2034"/>
      <c r="M9" s="2034"/>
      <c r="N9" s="2034"/>
    </row>
    <row r="10" spans="1:14" ht="33.75" customHeight="1">
      <c r="A10" s="2156">
        <v>1</v>
      </c>
      <c r="B10" s="2114" t="s">
        <v>3194</v>
      </c>
      <c r="C10" s="2156" t="s">
        <v>1033</v>
      </c>
      <c r="D10" s="2012" t="s">
        <v>2793</v>
      </c>
      <c r="E10" s="2157" t="s">
        <v>1033</v>
      </c>
      <c r="F10" s="2156" t="s">
        <v>1033</v>
      </c>
      <c r="G10" s="2165" t="s">
        <v>3195</v>
      </c>
      <c r="H10" s="2012" t="s">
        <v>2793</v>
      </c>
      <c r="I10" s="2156" t="s">
        <v>1033</v>
      </c>
      <c r="J10" s="2167" t="s">
        <v>3196</v>
      </c>
      <c r="K10" s="117" t="s">
        <v>3197</v>
      </c>
      <c r="L10" s="811">
        <v>1</v>
      </c>
      <c r="M10" s="117" t="s">
        <v>3198</v>
      </c>
      <c r="N10" s="117" t="s">
        <v>3199</v>
      </c>
    </row>
    <row r="11" spans="1:14" ht="27" customHeight="1">
      <c r="A11" s="2157"/>
      <c r="B11" s="2155"/>
      <c r="C11" s="2157"/>
      <c r="D11" s="2013"/>
      <c r="E11" s="2157"/>
      <c r="F11" s="2157"/>
      <c r="G11" s="2166"/>
      <c r="H11" s="2113"/>
      <c r="I11" s="2159"/>
      <c r="J11" s="2168"/>
      <c r="K11" s="117" t="s">
        <v>3200</v>
      </c>
      <c r="L11" s="196">
        <v>1</v>
      </c>
      <c r="M11" s="117" t="s">
        <v>3201</v>
      </c>
      <c r="N11" s="117" t="s">
        <v>3202</v>
      </c>
    </row>
    <row r="12" spans="1:14" ht="25.5" customHeight="1">
      <c r="A12" s="2157"/>
      <c r="B12" s="2155"/>
      <c r="C12" s="2157"/>
      <c r="D12" s="2013"/>
      <c r="E12" s="2157"/>
      <c r="F12" s="2157"/>
      <c r="G12" s="117" t="s">
        <v>965</v>
      </c>
      <c r="H12" s="187" t="s">
        <v>2793</v>
      </c>
      <c r="I12" s="200" t="s">
        <v>1033</v>
      </c>
      <c r="J12" s="116" t="s">
        <v>3203</v>
      </c>
      <c r="K12" s="2169" t="s">
        <v>3204</v>
      </c>
      <c r="L12" s="2028">
        <v>1</v>
      </c>
      <c r="M12" s="117" t="s">
        <v>3205</v>
      </c>
      <c r="N12" s="117" t="s">
        <v>3206</v>
      </c>
    </row>
    <row r="13" spans="1:14" ht="33.75" customHeight="1">
      <c r="A13" s="2157"/>
      <c r="B13" s="2155"/>
      <c r="C13" s="2157"/>
      <c r="D13" s="2013"/>
      <c r="E13" s="2157"/>
      <c r="F13" s="2157"/>
      <c r="G13" s="117" t="s">
        <v>3207</v>
      </c>
      <c r="H13" s="187" t="s">
        <v>2793</v>
      </c>
      <c r="I13" s="200" t="s">
        <v>1033</v>
      </c>
      <c r="J13" s="116" t="s">
        <v>3208</v>
      </c>
      <c r="K13" s="2166"/>
      <c r="L13" s="2113"/>
      <c r="M13" s="117"/>
      <c r="N13" s="117"/>
    </row>
    <row r="14" spans="1:14" ht="47.25" customHeight="1">
      <c r="A14" s="2157"/>
      <c r="B14" s="2155"/>
      <c r="C14" s="2157"/>
      <c r="D14" s="2013"/>
      <c r="E14" s="2157"/>
      <c r="F14" s="2157"/>
      <c r="G14" s="688" t="s">
        <v>972</v>
      </c>
      <c r="H14" s="187" t="s">
        <v>2793</v>
      </c>
      <c r="I14" s="200" t="s">
        <v>1033</v>
      </c>
      <c r="J14" s="692" t="s">
        <v>3209</v>
      </c>
      <c r="K14" s="956" t="s">
        <v>3210</v>
      </c>
      <c r="L14" s="196">
        <v>1</v>
      </c>
      <c r="M14" s="117" t="s">
        <v>3211</v>
      </c>
      <c r="N14" s="117" t="s">
        <v>3212</v>
      </c>
    </row>
    <row r="15" spans="1:14" ht="88.5" customHeight="1">
      <c r="A15" s="2157"/>
      <c r="B15" s="2155"/>
      <c r="C15" s="2157"/>
      <c r="D15" s="2013"/>
      <c r="E15" s="2157"/>
      <c r="F15" s="2157"/>
      <c r="G15" s="720" t="s">
        <v>3213</v>
      </c>
      <c r="H15" s="2151" t="s">
        <v>2793</v>
      </c>
      <c r="I15" s="2153" t="s">
        <v>1033</v>
      </c>
      <c r="J15" s="1999" t="s">
        <v>3214</v>
      </c>
      <c r="K15" s="1872" t="s">
        <v>3215</v>
      </c>
      <c r="L15" s="2162">
        <v>1</v>
      </c>
      <c r="M15" s="1872" t="s">
        <v>3216</v>
      </c>
      <c r="N15" s="1872" t="s">
        <v>3217</v>
      </c>
    </row>
    <row r="16" spans="1:14" ht="49.5" customHeight="1">
      <c r="A16" s="2157"/>
      <c r="B16" s="2155"/>
      <c r="C16" s="2157"/>
      <c r="D16" s="2013"/>
      <c r="E16" s="2157"/>
      <c r="F16" s="2157"/>
      <c r="G16" s="688" t="s">
        <v>3218</v>
      </c>
      <c r="H16" s="2152"/>
      <c r="I16" s="2154"/>
      <c r="J16" s="2001"/>
      <c r="K16" s="2161"/>
      <c r="L16" s="2152"/>
      <c r="M16" s="1874"/>
      <c r="N16" s="1874"/>
    </row>
    <row r="17" spans="1:14" ht="34.5" customHeight="1">
      <c r="A17" s="2157"/>
      <c r="B17" s="2155"/>
      <c r="C17" s="2157"/>
      <c r="D17" s="2013"/>
      <c r="E17" s="2157"/>
      <c r="F17" s="2157"/>
      <c r="G17" s="688" t="s">
        <v>3219</v>
      </c>
      <c r="H17" s="1075" t="s">
        <v>2793</v>
      </c>
      <c r="I17" s="802" t="s">
        <v>1033</v>
      </c>
      <c r="J17" s="692" t="s">
        <v>3220</v>
      </c>
      <c r="K17" s="1873" t="s">
        <v>3221</v>
      </c>
      <c r="L17" s="2028">
        <v>1</v>
      </c>
      <c r="M17" s="1988" t="s">
        <v>3222</v>
      </c>
      <c r="N17" s="1988" t="s">
        <v>3223</v>
      </c>
    </row>
    <row r="18" spans="1:14" ht="44.25" customHeight="1">
      <c r="A18" s="2157"/>
      <c r="B18" s="2155"/>
      <c r="C18" s="2157"/>
      <c r="D18" s="2013"/>
      <c r="E18" s="2157"/>
      <c r="F18" s="2157"/>
      <c r="G18" s="688" t="s">
        <v>3224</v>
      </c>
      <c r="H18" s="1075" t="s">
        <v>2793</v>
      </c>
      <c r="I18" s="802" t="s">
        <v>1033</v>
      </c>
      <c r="J18" s="116" t="s">
        <v>3220</v>
      </c>
      <c r="K18" s="1873"/>
      <c r="L18" s="2013"/>
      <c r="M18" s="1988"/>
      <c r="N18" s="1988"/>
    </row>
    <row r="19" spans="1:14" ht="37.5" customHeight="1">
      <c r="A19" s="2157"/>
      <c r="B19" s="2155"/>
      <c r="C19" s="2157"/>
      <c r="D19" s="2013"/>
      <c r="E19" s="2157"/>
      <c r="F19" s="2157"/>
      <c r="G19" s="117" t="s">
        <v>3225</v>
      </c>
      <c r="H19" s="1075" t="s">
        <v>2793</v>
      </c>
      <c r="I19" s="803" t="s">
        <v>1033</v>
      </c>
      <c r="J19" s="955" t="s">
        <v>3214</v>
      </c>
      <c r="K19" s="1873"/>
      <c r="L19" s="2014"/>
      <c r="M19" s="1989"/>
      <c r="N19" s="1989"/>
    </row>
    <row r="20" spans="1:14" ht="38.25" customHeight="1">
      <c r="A20" s="2156">
        <v>2</v>
      </c>
      <c r="B20" s="2114" t="s">
        <v>985</v>
      </c>
      <c r="C20" s="2156" t="s">
        <v>1033</v>
      </c>
      <c r="D20" s="2012" t="s">
        <v>2793</v>
      </c>
      <c r="E20" s="2156" t="s">
        <v>1033</v>
      </c>
      <c r="F20" s="2156" t="s">
        <v>1033</v>
      </c>
      <c r="G20" s="116" t="s">
        <v>3226</v>
      </c>
      <c r="H20" s="804" t="s">
        <v>2793</v>
      </c>
      <c r="I20" s="717" t="s">
        <v>1033</v>
      </c>
      <c r="J20" s="184" t="s">
        <v>3227</v>
      </c>
      <c r="K20" s="184" t="s">
        <v>994</v>
      </c>
      <c r="L20" s="948">
        <v>1</v>
      </c>
      <c r="M20" s="116" t="s">
        <v>3228</v>
      </c>
      <c r="N20" s="116" t="s">
        <v>3227</v>
      </c>
    </row>
    <row r="21" spans="1:14" ht="31.5" customHeight="1">
      <c r="A21" s="2157"/>
      <c r="B21" s="2155"/>
      <c r="C21" s="2157"/>
      <c r="D21" s="2013"/>
      <c r="E21" s="2157"/>
      <c r="F21" s="2157"/>
      <c r="G21" s="116" t="s">
        <v>1000</v>
      </c>
      <c r="H21" s="804" t="s">
        <v>2793</v>
      </c>
      <c r="I21" s="802" t="s">
        <v>1033</v>
      </c>
      <c r="J21" s="116" t="s">
        <v>3229</v>
      </c>
      <c r="K21" s="2155" t="s">
        <v>3230</v>
      </c>
      <c r="L21" s="948">
        <v>1</v>
      </c>
      <c r="M21" s="116" t="s">
        <v>3231</v>
      </c>
      <c r="N21" s="116" t="s">
        <v>3232</v>
      </c>
    </row>
    <row r="22" spans="1:14" ht="45" customHeight="1">
      <c r="A22" s="2158"/>
      <c r="B22" s="2160"/>
      <c r="C22" s="2158"/>
      <c r="D22" s="2014"/>
      <c r="E22" s="2158"/>
      <c r="F22" s="2158"/>
      <c r="G22" s="116" t="s">
        <v>1003</v>
      </c>
      <c r="H22" s="804" t="s">
        <v>2793</v>
      </c>
      <c r="I22" s="200" t="s">
        <v>1033</v>
      </c>
      <c r="J22" s="116" t="s">
        <v>3214</v>
      </c>
      <c r="K22" s="2115"/>
      <c r="L22" s="948">
        <v>1</v>
      </c>
      <c r="M22" s="116" t="s">
        <v>3233</v>
      </c>
      <c r="N22" s="116" t="s">
        <v>3234</v>
      </c>
    </row>
    <row r="23" spans="1:14" ht="44.25" customHeight="1">
      <c r="A23" s="2157">
        <v>3</v>
      </c>
      <c r="B23" s="2155" t="s">
        <v>3235</v>
      </c>
      <c r="C23" s="2157" t="s">
        <v>1033</v>
      </c>
      <c r="D23" s="2013" t="s">
        <v>2793</v>
      </c>
      <c r="E23" s="2157" t="s">
        <v>1033</v>
      </c>
      <c r="F23" s="2157" t="s">
        <v>1033</v>
      </c>
      <c r="G23" s="117" t="s">
        <v>3236</v>
      </c>
      <c r="H23" s="804" t="s">
        <v>2793</v>
      </c>
      <c r="I23" s="802" t="s">
        <v>1033</v>
      </c>
      <c r="J23" s="116" t="s">
        <v>3237</v>
      </c>
      <c r="K23" s="117" t="s">
        <v>3238</v>
      </c>
      <c r="L23" s="948">
        <v>1</v>
      </c>
      <c r="M23" s="117" t="s">
        <v>3239</v>
      </c>
      <c r="N23" s="117" t="s">
        <v>3240</v>
      </c>
    </row>
    <row r="24" spans="1:14" ht="44.25" customHeight="1">
      <c r="A24" s="2159"/>
      <c r="B24" s="2115"/>
      <c r="C24" s="2159"/>
      <c r="D24" s="2113"/>
      <c r="E24" s="2159"/>
      <c r="F24" s="2159"/>
      <c r="G24" s="117" t="s">
        <v>3241</v>
      </c>
      <c r="H24" s="804" t="s">
        <v>2793</v>
      </c>
      <c r="I24" s="802" t="s">
        <v>1033</v>
      </c>
      <c r="J24" s="116" t="s">
        <v>3242</v>
      </c>
      <c r="K24" s="117" t="s">
        <v>3243</v>
      </c>
      <c r="L24" s="948">
        <v>1</v>
      </c>
      <c r="M24" s="117" t="s">
        <v>3244</v>
      </c>
      <c r="N24" s="117" t="s">
        <v>3245</v>
      </c>
    </row>
    <row r="26" spans="1:14" ht="23.25" customHeight="1">
      <c r="B26" s="76">
        <f>COUNTA(B10:B24)</f>
        <v>3</v>
      </c>
      <c r="C26" s="73"/>
      <c r="D26" s="73"/>
      <c r="E26" s="73"/>
      <c r="F26" s="73"/>
      <c r="G26" s="73"/>
      <c r="H26" s="73"/>
      <c r="I26" s="73"/>
      <c r="J26" s="73"/>
      <c r="K26" s="76">
        <f>COUNTA(K10:K24)</f>
        <v>10</v>
      </c>
      <c r="L26" s="77">
        <f>AVERAGE(L10:L24)</f>
        <v>1</v>
      </c>
    </row>
    <row r="27" spans="1:14" ht="37.5" customHeight="1">
      <c r="B27" s="83" t="s">
        <v>2856</v>
      </c>
      <c r="C27" s="344"/>
      <c r="D27" s="344"/>
      <c r="E27" s="344"/>
      <c r="F27" s="344"/>
      <c r="G27" s="344"/>
      <c r="H27" s="344"/>
      <c r="I27" s="344"/>
      <c r="J27" s="344"/>
      <c r="K27" s="83" t="s">
        <v>2857</v>
      </c>
      <c r="L27" s="83" t="s">
        <v>2858</v>
      </c>
    </row>
  </sheetData>
  <mergeCells count="54">
    <mergeCell ref="A1:N1"/>
    <mergeCell ref="A2:N2"/>
    <mergeCell ref="F10:F19"/>
    <mergeCell ref="G10:G11"/>
    <mergeCell ref="H10:H11"/>
    <mergeCell ref="I10:I11"/>
    <mergeCell ref="J10:J11"/>
    <mergeCell ref="N8:N9"/>
    <mergeCell ref="K12:K13"/>
    <mergeCell ref="G8:G9"/>
    <mergeCell ref="H8:I8"/>
    <mergeCell ref="J8:J9"/>
    <mergeCell ref="L8:L9"/>
    <mergeCell ref="M8:M9"/>
    <mergeCell ref="A8:A9"/>
    <mergeCell ref="B8:B9"/>
    <mergeCell ref="E8:E9"/>
    <mergeCell ref="F8:F9"/>
    <mergeCell ref="A5:B5"/>
    <mergeCell ref="C5:F5"/>
    <mergeCell ref="C7:F7"/>
    <mergeCell ref="G7:J7"/>
    <mergeCell ref="K7:N7"/>
    <mergeCell ref="A10:A19"/>
    <mergeCell ref="B10:B19"/>
    <mergeCell ref="C10:C19"/>
    <mergeCell ref="D10:D19"/>
    <mergeCell ref="E10:E19"/>
    <mergeCell ref="L12:L13"/>
    <mergeCell ref="K15:K16"/>
    <mergeCell ref="L15:L16"/>
    <mergeCell ref="M15:M16"/>
    <mergeCell ref="N15:N16"/>
    <mergeCell ref="K17:K19"/>
    <mergeCell ref="C8:D8"/>
    <mergeCell ref="M17:M19"/>
    <mergeCell ref="N17:N19"/>
    <mergeCell ref="F20:F22"/>
    <mergeCell ref="F23:F24"/>
    <mergeCell ref="A20:A22"/>
    <mergeCell ref="B20:B22"/>
    <mergeCell ref="C20:C22"/>
    <mergeCell ref="D20:D22"/>
    <mergeCell ref="E20:E22"/>
    <mergeCell ref="A23:A24"/>
    <mergeCell ref="B23:B24"/>
    <mergeCell ref="C23:C24"/>
    <mergeCell ref="D23:D24"/>
    <mergeCell ref="E23:E24"/>
    <mergeCell ref="H15:H16"/>
    <mergeCell ref="I15:I16"/>
    <mergeCell ref="J15:J16"/>
    <mergeCell ref="K21:K22"/>
    <mergeCell ref="L17:L19"/>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25"/>
  <sheetViews>
    <sheetView showGridLines="0" topLeftCell="A14" zoomScaleNormal="100" workbookViewId="0">
      <selection sqref="A1:N1"/>
    </sheetView>
  </sheetViews>
  <sheetFormatPr baseColWidth="10" defaultColWidth="11.42578125" defaultRowHeight="15"/>
  <cols>
    <col min="1" max="1" width="6.140625" style="1" customWidth="1"/>
    <col min="2" max="2" width="23" style="1" customWidth="1"/>
    <col min="3" max="3" width="10.140625" style="1" customWidth="1"/>
    <col min="4" max="4" width="10" style="1" customWidth="1"/>
    <col min="5" max="5" width="27.5703125" style="1" customWidth="1"/>
    <col min="6" max="6" width="16" style="1" customWidth="1"/>
    <col min="7" max="7" width="52.85546875" style="1" customWidth="1"/>
    <col min="8" max="9" width="9.5703125" style="1" customWidth="1"/>
    <col min="10" max="10" width="32.85546875" style="1" customWidth="1"/>
    <col min="11" max="11" width="47.5703125" style="1" customWidth="1"/>
    <col min="12" max="12" width="20.7109375" style="1" customWidth="1"/>
    <col min="13" max="13" width="40" style="9" customWidth="1"/>
    <col min="14" max="14" width="40" style="1" customWidth="1"/>
    <col min="15" max="16384" width="11.42578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29.25" customHeight="1">
      <c r="A5" s="1748" t="s">
        <v>61</v>
      </c>
      <c r="B5" s="1748"/>
      <c r="C5" s="1831" t="s">
        <v>3341</v>
      </c>
      <c r="D5" s="1831"/>
      <c r="E5" s="1831"/>
      <c r="F5" s="1831"/>
    </row>
    <row r="6" spans="1:14" ht="21.75" customHeight="1"/>
    <row r="8" spans="1:14" ht="36.75" customHeight="1">
      <c r="A8" s="9"/>
      <c r="B8" s="9"/>
      <c r="C8" s="2011" t="s">
        <v>2810</v>
      </c>
      <c r="D8" s="2011"/>
      <c r="E8" s="2011"/>
      <c r="F8" s="2011"/>
      <c r="G8" s="1834" t="s">
        <v>2811</v>
      </c>
      <c r="H8" s="1834"/>
      <c r="I8" s="1834"/>
      <c r="J8" s="1834"/>
      <c r="K8" s="1828" t="s">
        <v>2812</v>
      </c>
      <c r="L8" s="1828"/>
      <c r="M8" s="1828"/>
      <c r="N8" s="1828"/>
    </row>
    <row r="9" spans="1:14" ht="37.5" customHeight="1">
      <c r="A9" s="1836" t="s">
        <v>2673</v>
      </c>
      <c r="B9" s="2170" t="s">
        <v>2813</v>
      </c>
      <c r="C9" s="1829" t="s">
        <v>2814</v>
      </c>
      <c r="D9" s="1829"/>
      <c r="E9" s="1838" t="s">
        <v>2815</v>
      </c>
      <c r="F9" s="1829" t="s">
        <v>2816</v>
      </c>
      <c r="G9" s="1839" t="s">
        <v>2817</v>
      </c>
      <c r="H9" s="1839" t="s">
        <v>2818</v>
      </c>
      <c r="I9" s="1839"/>
      <c r="J9" s="1839" t="s">
        <v>2819</v>
      </c>
      <c r="K9" s="63" t="s">
        <v>2820</v>
      </c>
      <c r="L9" s="1835" t="s">
        <v>2821</v>
      </c>
      <c r="M9" s="1835" t="s">
        <v>2822</v>
      </c>
      <c r="N9" s="1835" t="s">
        <v>2823</v>
      </c>
    </row>
    <row r="10" spans="1:14" ht="15" customHeight="1">
      <c r="A10" s="1837"/>
      <c r="B10" s="2171"/>
      <c r="C10" s="64" t="s">
        <v>2824</v>
      </c>
      <c r="D10" s="64" t="s">
        <v>2825</v>
      </c>
      <c r="E10" s="1838"/>
      <c r="F10" s="1830"/>
      <c r="G10" s="1840"/>
      <c r="H10" s="65" t="s">
        <v>2824</v>
      </c>
      <c r="I10" s="65" t="s">
        <v>2825</v>
      </c>
      <c r="J10" s="1840"/>
      <c r="K10" s="63" t="s">
        <v>2826</v>
      </c>
      <c r="L10" s="1835"/>
      <c r="M10" s="1835"/>
      <c r="N10" s="1835"/>
    </row>
    <row r="11" spans="1:14" ht="57.75" customHeight="1">
      <c r="A11" s="1841">
        <v>1</v>
      </c>
      <c r="B11" s="1996" t="s">
        <v>2331</v>
      </c>
      <c r="C11" s="1841"/>
      <c r="D11" s="1841" t="s">
        <v>2860</v>
      </c>
      <c r="E11" s="1841"/>
      <c r="F11" s="1841"/>
      <c r="G11" s="416" t="s">
        <v>2338</v>
      </c>
      <c r="H11" s="25" t="s">
        <v>2860</v>
      </c>
      <c r="I11" s="25"/>
      <c r="J11" s="26"/>
      <c r="K11" s="26" t="s">
        <v>2339</v>
      </c>
      <c r="L11" s="168">
        <v>1</v>
      </c>
      <c r="M11" s="58" t="s">
        <v>4069</v>
      </c>
      <c r="N11" s="58" t="s">
        <v>4076</v>
      </c>
    </row>
    <row r="12" spans="1:14" ht="64.5" customHeight="1">
      <c r="A12" s="1842"/>
      <c r="B12" s="1997"/>
      <c r="C12" s="1842"/>
      <c r="D12" s="1842"/>
      <c r="E12" s="1842"/>
      <c r="F12" s="1842"/>
      <c r="G12" s="416" t="s">
        <v>2343</v>
      </c>
      <c r="H12" s="25" t="s">
        <v>2860</v>
      </c>
      <c r="I12" s="25"/>
      <c r="J12" s="26"/>
      <c r="K12" s="26" t="s">
        <v>2344</v>
      </c>
      <c r="L12" s="168">
        <v>0.5</v>
      </c>
      <c r="M12" s="58" t="s">
        <v>4070</v>
      </c>
      <c r="N12" s="58" t="s">
        <v>4077</v>
      </c>
    </row>
    <row r="13" spans="1:14" ht="74.25" customHeight="1">
      <c r="A13" s="1842"/>
      <c r="B13" s="1997"/>
      <c r="C13" s="1842"/>
      <c r="D13" s="1842"/>
      <c r="E13" s="1842"/>
      <c r="F13" s="1842"/>
      <c r="G13" s="416" t="s">
        <v>2348</v>
      </c>
      <c r="H13" s="25" t="s">
        <v>2860</v>
      </c>
      <c r="I13" s="25"/>
      <c r="J13" s="26"/>
      <c r="K13" s="26" t="s">
        <v>2349</v>
      </c>
      <c r="L13" s="168">
        <v>0.5</v>
      </c>
      <c r="M13" s="414" t="s">
        <v>4071</v>
      </c>
      <c r="N13" s="58" t="s">
        <v>4078</v>
      </c>
    </row>
    <row r="14" spans="1:14" ht="90" customHeight="1">
      <c r="A14" s="1843"/>
      <c r="B14" s="1998"/>
      <c r="C14" s="1843"/>
      <c r="D14" s="1843"/>
      <c r="E14" s="1843"/>
      <c r="F14" s="1843"/>
      <c r="G14" s="416" t="s">
        <v>2354</v>
      </c>
      <c r="H14" s="25" t="s">
        <v>2860</v>
      </c>
      <c r="I14" s="25"/>
      <c r="J14" s="415"/>
      <c r="K14" s="26" t="s">
        <v>2355</v>
      </c>
      <c r="L14" s="168">
        <v>0.2</v>
      </c>
      <c r="M14" s="26" t="s">
        <v>4072</v>
      </c>
      <c r="N14" s="58" t="s">
        <v>4079</v>
      </c>
    </row>
    <row r="15" spans="1:14" ht="75">
      <c r="A15" s="1841">
        <v>2</v>
      </c>
      <c r="B15" s="1996" t="s">
        <v>2357</v>
      </c>
      <c r="C15" s="1841" t="s">
        <v>2860</v>
      </c>
      <c r="D15" s="1841"/>
      <c r="E15" s="1996" t="s">
        <v>4348</v>
      </c>
      <c r="F15" s="1996" t="s">
        <v>4349</v>
      </c>
      <c r="G15" s="46" t="s">
        <v>2364</v>
      </c>
      <c r="H15" s="25" t="s">
        <v>2860</v>
      </c>
      <c r="I15" s="25"/>
      <c r="J15" s="26"/>
      <c r="K15" s="26" t="s">
        <v>2365</v>
      </c>
      <c r="L15" s="168">
        <v>1</v>
      </c>
      <c r="M15" s="26" t="s">
        <v>4073</v>
      </c>
      <c r="N15" s="58" t="s">
        <v>4080</v>
      </c>
    </row>
    <row r="16" spans="1:14" ht="75">
      <c r="A16" s="1842"/>
      <c r="B16" s="1997"/>
      <c r="C16" s="1842"/>
      <c r="D16" s="1842"/>
      <c r="E16" s="1997"/>
      <c r="F16" s="1997"/>
      <c r="G16" s="417" t="s">
        <v>2370</v>
      </c>
      <c r="H16" s="25" t="s">
        <v>2860</v>
      </c>
      <c r="I16" s="25"/>
      <c r="J16" s="26"/>
      <c r="K16" s="26" t="s">
        <v>2371</v>
      </c>
      <c r="L16" s="168">
        <v>1</v>
      </c>
      <c r="M16" s="26" t="s">
        <v>4074</v>
      </c>
      <c r="N16" s="58" t="s">
        <v>4080</v>
      </c>
    </row>
    <row r="17" spans="1:14" ht="30">
      <c r="A17" s="1842"/>
      <c r="B17" s="1997"/>
      <c r="C17" s="1842"/>
      <c r="D17" s="1842"/>
      <c r="E17" s="1997"/>
      <c r="F17" s="1997"/>
      <c r="G17" s="46" t="s">
        <v>2376</v>
      </c>
      <c r="H17" s="25" t="s">
        <v>2860</v>
      </c>
      <c r="I17" s="25"/>
      <c r="J17" s="26"/>
      <c r="K17" s="26"/>
      <c r="L17" s="168"/>
      <c r="M17" s="193"/>
      <c r="N17" s="26"/>
    </row>
    <row r="18" spans="1:14" ht="45">
      <c r="A18" s="1842"/>
      <c r="B18" s="1997"/>
      <c r="C18" s="1842"/>
      <c r="D18" s="1842"/>
      <c r="E18" s="1997"/>
      <c r="F18" s="1997"/>
      <c r="G18" s="85" t="s">
        <v>2379</v>
      </c>
      <c r="H18" s="25" t="s">
        <v>2860</v>
      </c>
      <c r="I18" s="25"/>
      <c r="J18" s="26"/>
      <c r="K18" s="193"/>
      <c r="L18" s="25"/>
      <c r="M18" s="193"/>
      <c r="N18" s="193"/>
    </row>
    <row r="19" spans="1:14" ht="75">
      <c r="A19" s="25">
        <v>3</v>
      </c>
      <c r="B19" s="58" t="s">
        <v>2380</v>
      </c>
      <c r="C19" s="25"/>
      <c r="D19" s="25" t="s">
        <v>2860</v>
      </c>
      <c r="E19" s="25"/>
      <c r="F19" s="25"/>
      <c r="G19" s="417" t="s">
        <v>2387</v>
      </c>
      <c r="H19" s="25"/>
      <c r="I19" s="25" t="s">
        <v>2860</v>
      </c>
      <c r="J19" s="26"/>
      <c r="K19" s="26" t="s">
        <v>2388</v>
      </c>
      <c r="L19" s="168">
        <v>0</v>
      </c>
      <c r="M19" s="26" t="s">
        <v>4075</v>
      </c>
      <c r="N19" s="193"/>
    </row>
    <row r="20" spans="1:14">
      <c r="A20" s="8"/>
      <c r="B20" s="8"/>
      <c r="C20" s="8"/>
      <c r="D20" s="8"/>
      <c r="E20" s="8"/>
      <c r="F20" s="8"/>
      <c r="G20" s="84"/>
      <c r="H20" s="8"/>
      <c r="I20" s="8"/>
      <c r="J20" s="211"/>
      <c r="K20" s="153"/>
      <c r="L20" s="210"/>
      <c r="M20" s="361"/>
      <c r="N20" s="153"/>
    </row>
    <row r="21" spans="1:14">
      <c r="A21" s="8"/>
      <c r="B21" s="8"/>
      <c r="C21" s="8"/>
      <c r="D21" s="8"/>
      <c r="E21" s="8"/>
      <c r="F21" s="8"/>
      <c r="G21" s="84"/>
      <c r="H21" s="8"/>
      <c r="I21" s="8"/>
      <c r="J21" s="211"/>
      <c r="K21" s="153"/>
      <c r="L21" s="210"/>
      <c r="M21" s="361"/>
      <c r="N21" s="153"/>
    </row>
    <row r="22" spans="1:14">
      <c r="A22" s="8"/>
      <c r="B22" s="8"/>
      <c r="C22" s="8"/>
      <c r="D22" s="8"/>
      <c r="E22" s="8"/>
      <c r="F22" s="8"/>
      <c r="G22" s="84"/>
      <c r="H22" s="8"/>
      <c r="I22" s="8"/>
      <c r="J22" s="211"/>
      <c r="K22" s="153"/>
      <c r="L22" s="210"/>
      <c r="M22" s="361"/>
      <c r="N22" s="153"/>
    </row>
    <row r="23" spans="1:14" ht="16.5" customHeight="1">
      <c r="A23" s="8"/>
      <c r="B23" s="245">
        <f>COUNTA(B11:B19)</f>
        <v>3</v>
      </c>
      <c r="C23" s="73"/>
      <c r="D23" s="73"/>
      <c r="E23" s="73"/>
      <c r="F23" s="73"/>
      <c r="G23" s="73"/>
      <c r="H23" s="73"/>
      <c r="I23" s="73"/>
      <c r="J23" s="73"/>
      <c r="K23" s="76">
        <f>+COUNTA(K11:K19)</f>
        <v>7</v>
      </c>
      <c r="L23" s="77">
        <f>AVERAGE(L11:L19)</f>
        <v>0.6</v>
      </c>
      <c r="M23" s="361"/>
      <c r="N23" s="153"/>
    </row>
    <row r="24" spans="1:14" ht="25.5">
      <c r="A24" s="8"/>
      <c r="B24" s="122" t="s">
        <v>2856</v>
      </c>
      <c r="C24" s="344"/>
      <c r="D24" s="344"/>
      <c r="E24" s="344"/>
      <c r="F24" s="344"/>
      <c r="G24" s="344"/>
      <c r="H24" s="344"/>
      <c r="I24" s="344"/>
      <c r="J24" s="344"/>
      <c r="K24" s="83" t="s">
        <v>2857</v>
      </c>
      <c r="L24" s="83" t="s">
        <v>2858</v>
      </c>
      <c r="M24" s="361"/>
      <c r="N24" s="153"/>
    </row>
    <row r="25" spans="1:14">
      <c r="A25" s="8"/>
      <c r="B25" s="8"/>
      <c r="C25" s="8"/>
      <c r="D25" s="8"/>
      <c r="E25" s="8"/>
      <c r="F25" s="8"/>
      <c r="G25" s="84"/>
      <c r="H25" s="8"/>
      <c r="I25" s="8"/>
      <c r="J25" s="211"/>
      <c r="K25" s="153"/>
      <c r="L25" s="210"/>
      <c r="M25" s="361"/>
      <c r="N25" s="153"/>
    </row>
  </sheetData>
  <mergeCells count="30">
    <mergeCell ref="A1:N1"/>
    <mergeCell ref="A2:N2"/>
    <mergeCell ref="L9:L10"/>
    <mergeCell ref="A5:B5"/>
    <mergeCell ref="C5:F5"/>
    <mergeCell ref="C8:F8"/>
    <mergeCell ref="G8:J8"/>
    <mergeCell ref="K8:N8"/>
    <mergeCell ref="A9:A10"/>
    <mergeCell ref="B9:B10"/>
    <mergeCell ref="C9:D9"/>
    <mergeCell ref="M9:M10"/>
    <mergeCell ref="N9:N10"/>
    <mergeCell ref="F9:F10"/>
    <mergeCell ref="G9:G10"/>
    <mergeCell ref="H9:I9"/>
    <mergeCell ref="J9:J10"/>
    <mergeCell ref="E9:E10"/>
    <mergeCell ref="F11:F14"/>
    <mergeCell ref="F15:F18"/>
    <mergeCell ref="A15:A18"/>
    <mergeCell ref="B15:B18"/>
    <mergeCell ref="C15:C18"/>
    <mergeCell ref="D15:D18"/>
    <mergeCell ref="E15:E18"/>
    <mergeCell ref="A11:A14"/>
    <mergeCell ref="B11:B14"/>
    <mergeCell ref="C11:C14"/>
    <mergeCell ref="D11:D14"/>
    <mergeCell ref="E11:E14"/>
  </mergeCells>
  <hyperlinks>
    <hyperlink ref="N11" r:id="rId1" xr:uid="{0DB23292-C5A7-46B4-8D66-B6E463512F77}"/>
    <hyperlink ref="N12" r:id="rId2" xr:uid="{249354E1-5E71-4E23-9F88-2649F3C9F80A}"/>
    <hyperlink ref="N13" r:id="rId3" xr:uid="{2D8B489C-B5A7-46EF-AAE1-D7AF0592F366}"/>
    <hyperlink ref="N14" r:id="rId4" xr:uid="{CDB0F918-AC0A-4F90-A496-AED00DCB36F8}"/>
    <hyperlink ref="N15" r:id="rId5" xr:uid="{F08F4681-ABBD-4932-BC8F-0EB32CD29FCB}"/>
    <hyperlink ref="N16" r:id="rId6" xr:uid="{ECE36338-E01C-4365-A04D-742B74FC899C}"/>
  </hyperlinks>
  <pageMargins left="0.7" right="0.7" top="0.75" bottom="0.75" header="0.3" footer="0.3"/>
  <drawing r:id="rId7"/>
  <legacyDrawing r:id="rId8"/>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59"/>
  <sheetViews>
    <sheetView showGridLines="0" zoomScale="90" zoomScaleNormal="90" workbookViewId="0">
      <pane ySplit="9" topLeftCell="A22" activePane="bottomLeft" state="frozen"/>
      <selection pane="bottomLeft" sqref="A1:N1"/>
    </sheetView>
  </sheetViews>
  <sheetFormatPr baseColWidth="10" defaultColWidth="12.5703125" defaultRowHeight="15"/>
  <cols>
    <col min="1" max="1" width="6.140625" style="153" customWidth="1"/>
    <col min="2" max="2" width="23" style="7" customWidth="1"/>
    <col min="3" max="3" width="10.140625" style="153" customWidth="1"/>
    <col min="4" max="4" width="10" style="153" customWidth="1"/>
    <col min="5" max="5" width="27.5703125" style="153" customWidth="1"/>
    <col min="6" max="6" width="16" style="884" customWidth="1"/>
    <col min="7" max="7" width="52.85546875" style="7" customWidth="1"/>
    <col min="8" max="8" width="9.5703125" style="884" customWidth="1"/>
    <col min="9" max="9" width="9.5703125" style="7" customWidth="1"/>
    <col min="10" max="10" width="54.85546875" style="20" customWidth="1"/>
    <col min="11" max="11" width="47.7109375" style="20" customWidth="1"/>
    <col min="12" max="12" width="20.7109375" style="153" customWidth="1"/>
    <col min="13" max="13" width="40" style="20" customWidth="1"/>
    <col min="14" max="14" width="40" style="7" customWidth="1"/>
    <col min="15" max="16384" width="12.5703125" style="7"/>
  </cols>
  <sheetData>
    <row r="1" spans="1:14" s="153" customFormat="1" ht="42.75" customHeight="1">
      <c r="A1" s="2197" t="str">
        <f>Contenido!$B$1</f>
        <v xml:space="preserve">INFORME DE SEGUIMIENTO 
ADMINISTRACIÓN DE RIESGOS </v>
      </c>
      <c r="B1" s="2197"/>
      <c r="C1" s="2197"/>
      <c r="D1" s="2197"/>
      <c r="E1" s="2197"/>
      <c r="F1" s="2197"/>
      <c r="G1" s="2197"/>
      <c r="H1" s="2197"/>
      <c r="I1" s="2197"/>
      <c r="J1" s="2197"/>
      <c r="K1" s="2197"/>
      <c r="L1" s="2197"/>
      <c r="M1" s="2197"/>
      <c r="N1" s="2197"/>
    </row>
    <row r="2" spans="1:14" s="153" customFormat="1" ht="20.25">
      <c r="A2" s="1237" t="str">
        <f>Contenido!$B$2</f>
        <v>2023 -  2024</v>
      </c>
      <c r="B2" s="1237"/>
      <c r="C2" s="1237"/>
      <c r="D2" s="1237"/>
      <c r="E2" s="1237"/>
      <c r="F2" s="1237"/>
      <c r="G2" s="1237"/>
      <c r="H2" s="1237"/>
      <c r="I2" s="1237"/>
      <c r="J2" s="1237"/>
      <c r="K2" s="1237"/>
      <c r="L2" s="1237"/>
      <c r="M2" s="1237"/>
      <c r="N2" s="1237"/>
    </row>
    <row r="3" spans="1:14" s="881" customFormat="1">
      <c r="A3" s="880"/>
      <c r="C3" s="880"/>
      <c r="D3" s="880"/>
      <c r="E3" s="880"/>
      <c r="F3" s="882"/>
      <c r="H3" s="882"/>
      <c r="J3" s="883"/>
      <c r="K3" s="883"/>
      <c r="L3" s="880"/>
      <c r="M3" s="883"/>
    </row>
    <row r="5" spans="1:14" ht="41.25" customHeight="1">
      <c r="A5" s="1748" t="s">
        <v>61</v>
      </c>
      <c r="B5" s="1748"/>
      <c r="C5" s="1831" t="s">
        <v>3342</v>
      </c>
      <c r="D5" s="1831"/>
      <c r="E5" s="1831"/>
      <c r="F5" s="1831"/>
    </row>
    <row r="7" spans="1:14" s="153" customFormat="1" ht="15" customHeight="1">
      <c r="A7" s="22"/>
      <c r="B7" s="22"/>
      <c r="C7" s="2194" t="s">
        <v>2810</v>
      </c>
      <c r="D7" s="2195"/>
      <c r="E7" s="2195"/>
      <c r="F7" s="2196"/>
      <c r="G7" s="2035" t="s">
        <v>2811</v>
      </c>
      <c r="H7" s="2035"/>
      <c r="I7" s="2035"/>
      <c r="J7" s="2185"/>
      <c r="K7" s="2179" t="s">
        <v>2812</v>
      </c>
      <c r="L7" s="2179"/>
      <c r="M7" s="2179"/>
      <c r="N7" s="2180"/>
    </row>
    <row r="8" spans="1:14" s="153" customFormat="1" ht="33.75" customHeight="1">
      <c r="A8" s="2041" t="s">
        <v>3343</v>
      </c>
      <c r="B8" s="2187" t="s">
        <v>2813</v>
      </c>
      <c r="C8" s="2192" t="s">
        <v>2814</v>
      </c>
      <c r="D8" s="2193"/>
      <c r="E8" s="2189" t="s">
        <v>2815</v>
      </c>
      <c r="F8" s="2189" t="s">
        <v>2816</v>
      </c>
      <c r="G8" s="2017" t="s">
        <v>2817</v>
      </c>
      <c r="H8" s="2035" t="s">
        <v>2818</v>
      </c>
      <c r="I8" s="2185"/>
      <c r="J8" s="2017" t="s">
        <v>2819</v>
      </c>
      <c r="K8" s="213" t="s">
        <v>2820</v>
      </c>
      <c r="L8" s="2033" t="s">
        <v>2821</v>
      </c>
      <c r="M8" s="2033" t="s">
        <v>2822</v>
      </c>
      <c r="N8" s="2033" t="s">
        <v>3247</v>
      </c>
    </row>
    <row r="9" spans="1:14" s="153" customFormat="1" ht="16.5" customHeight="1">
      <c r="A9" s="2186"/>
      <c r="B9" s="2188"/>
      <c r="C9" s="373" t="s">
        <v>2824</v>
      </c>
      <c r="D9" s="239" t="s">
        <v>2825</v>
      </c>
      <c r="E9" s="2190"/>
      <c r="F9" s="2190"/>
      <c r="G9" s="2184"/>
      <c r="H9" s="240" t="s">
        <v>2824</v>
      </c>
      <c r="I9" s="240" t="s">
        <v>2825</v>
      </c>
      <c r="J9" s="2184"/>
      <c r="K9" s="213" t="s">
        <v>2826</v>
      </c>
      <c r="L9" s="2182"/>
      <c r="M9" s="2182"/>
      <c r="N9" s="2182"/>
    </row>
    <row r="10" spans="1:14" s="20" customFormat="1" ht="111.75" customHeight="1">
      <c r="A10" s="2065">
        <v>1</v>
      </c>
      <c r="B10" s="2177" t="s">
        <v>314</v>
      </c>
      <c r="C10" s="2065" t="s">
        <v>1033</v>
      </c>
      <c r="D10" s="2065" t="s">
        <v>2860</v>
      </c>
      <c r="E10" s="2065" t="s">
        <v>484</v>
      </c>
      <c r="F10" s="2065" t="s">
        <v>484</v>
      </c>
      <c r="G10" s="869" t="s">
        <v>3344</v>
      </c>
      <c r="H10" s="2065" t="s">
        <v>2860</v>
      </c>
      <c r="I10" s="2172" t="s">
        <v>1033</v>
      </c>
      <c r="J10" s="807" t="s">
        <v>3345</v>
      </c>
      <c r="K10" s="2177" t="s">
        <v>3346</v>
      </c>
      <c r="L10" s="2191">
        <v>1</v>
      </c>
      <c r="M10" s="2177" t="s">
        <v>3347</v>
      </c>
      <c r="N10" s="2177" t="s">
        <v>3348</v>
      </c>
    </row>
    <row r="11" spans="1:14" s="20" customFormat="1" ht="60">
      <c r="A11" s="2065"/>
      <c r="B11" s="2177"/>
      <c r="C11" s="2065"/>
      <c r="D11" s="2065"/>
      <c r="E11" s="2065"/>
      <c r="F11" s="2065"/>
      <c r="G11" s="869" t="s">
        <v>3349</v>
      </c>
      <c r="H11" s="2065"/>
      <c r="I11" s="2172"/>
      <c r="J11" s="807" t="s">
        <v>3350</v>
      </c>
      <c r="K11" s="2177"/>
      <c r="L11" s="2073"/>
      <c r="M11" s="2177"/>
      <c r="N11" s="2177"/>
    </row>
    <row r="12" spans="1:14" s="20" customFormat="1" ht="45">
      <c r="A12" s="2065"/>
      <c r="B12" s="2177"/>
      <c r="C12" s="2065"/>
      <c r="D12" s="2065"/>
      <c r="E12" s="2065"/>
      <c r="F12" s="2065"/>
      <c r="G12" s="869" t="s">
        <v>3351</v>
      </c>
      <c r="H12" s="2065"/>
      <c r="I12" s="2172"/>
      <c r="J12" s="807" t="s">
        <v>3352</v>
      </c>
      <c r="K12" s="2177"/>
      <c r="L12" s="2073"/>
      <c r="M12" s="2177"/>
      <c r="N12" s="2177"/>
    </row>
    <row r="13" spans="1:14" s="20" customFormat="1" ht="165">
      <c r="A13" s="2065"/>
      <c r="B13" s="2177"/>
      <c r="C13" s="2065"/>
      <c r="D13" s="2065"/>
      <c r="E13" s="2065"/>
      <c r="F13" s="2065"/>
      <c r="G13" s="869" t="s">
        <v>3353</v>
      </c>
      <c r="H13" s="2065"/>
      <c r="I13" s="2172"/>
      <c r="J13" s="807" t="s">
        <v>3354</v>
      </c>
      <c r="K13" s="2177"/>
      <c r="L13" s="2073"/>
      <c r="M13" s="2177"/>
      <c r="N13" s="2177"/>
    </row>
    <row r="14" spans="1:14" s="20" customFormat="1" ht="90.75" customHeight="1">
      <c r="A14" s="2065"/>
      <c r="B14" s="2177"/>
      <c r="C14" s="2065"/>
      <c r="D14" s="2065"/>
      <c r="E14" s="2065"/>
      <c r="F14" s="2065"/>
      <c r="G14" s="869" t="s">
        <v>3355</v>
      </c>
      <c r="H14" s="2065"/>
      <c r="I14" s="2172"/>
      <c r="J14" s="807" t="s">
        <v>3356</v>
      </c>
      <c r="K14" s="2177"/>
      <c r="L14" s="2073"/>
      <c r="M14" s="2177"/>
      <c r="N14" s="2177"/>
    </row>
    <row r="15" spans="1:14" s="20" customFormat="1" ht="165">
      <c r="A15" s="2065"/>
      <c r="B15" s="2177"/>
      <c r="C15" s="2065"/>
      <c r="D15" s="2065"/>
      <c r="E15" s="2065"/>
      <c r="F15" s="2065"/>
      <c r="G15" s="869" t="s">
        <v>3357</v>
      </c>
      <c r="H15" s="2065"/>
      <c r="I15" s="2172"/>
      <c r="J15" s="807" t="s">
        <v>3358</v>
      </c>
      <c r="K15" s="2177"/>
      <c r="L15" s="2073"/>
      <c r="M15" s="2177"/>
      <c r="N15" s="2177"/>
    </row>
    <row r="16" spans="1:14" s="20" customFormat="1" ht="60.75" customHeight="1">
      <c r="A16" s="2071"/>
      <c r="B16" s="2183"/>
      <c r="C16" s="2071"/>
      <c r="D16" s="2071"/>
      <c r="E16" s="2071"/>
      <c r="F16" s="2071"/>
      <c r="G16" s="869" t="s">
        <v>3359</v>
      </c>
      <c r="H16" s="2071"/>
      <c r="I16" s="2174"/>
      <c r="J16" s="807" t="s">
        <v>3360</v>
      </c>
      <c r="K16" s="2178"/>
      <c r="L16" s="2181"/>
      <c r="M16" s="2178"/>
      <c r="N16" s="2178"/>
    </row>
    <row r="17" spans="1:14" s="20" customFormat="1" ht="84" customHeight="1">
      <c r="A17" s="2065">
        <v>2</v>
      </c>
      <c r="B17" s="2177" t="s">
        <v>345</v>
      </c>
      <c r="C17" s="2073" t="s">
        <v>1033</v>
      </c>
      <c r="D17" s="2073" t="s">
        <v>2860</v>
      </c>
      <c r="E17" s="2073" t="s">
        <v>1033</v>
      </c>
      <c r="F17" s="2073" t="s">
        <v>1033</v>
      </c>
      <c r="G17" s="869" t="s">
        <v>3361</v>
      </c>
      <c r="H17" s="2073" t="s">
        <v>2860</v>
      </c>
      <c r="I17" s="2177" t="s">
        <v>1033</v>
      </c>
      <c r="J17" s="807" t="s">
        <v>3362</v>
      </c>
      <c r="K17" s="2206" t="s">
        <v>1033</v>
      </c>
      <c r="L17" s="2204" t="s">
        <v>1033</v>
      </c>
      <c r="M17" s="2206" t="s">
        <v>1033</v>
      </c>
      <c r="N17" s="2206" t="s">
        <v>1033</v>
      </c>
    </row>
    <row r="18" spans="1:14" s="20" customFormat="1" ht="60">
      <c r="A18" s="2065"/>
      <c r="B18" s="2177"/>
      <c r="C18" s="2073"/>
      <c r="D18" s="2073"/>
      <c r="E18" s="2073"/>
      <c r="F18" s="2073"/>
      <c r="G18" s="869" t="s">
        <v>3363</v>
      </c>
      <c r="H18" s="2073"/>
      <c r="I18" s="2177"/>
      <c r="J18" s="807" t="s">
        <v>3364</v>
      </c>
      <c r="K18" s="2207"/>
      <c r="L18" s="2205"/>
      <c r="M18" s="2207"/>
      <c r="N18" s="2207"/>
    </row>
    <row r="19" spans="1:14" s="20" customFormat="1" ht="60">
      <c r="A19" s="2065"/>
      <c r="B19" s="2177"/>
      <c r="C19" s="2073"/>
      <c r="D19" s="2073"/>
      <c r="E19" s="2073"/>
      <c r="F19" s="2073"/>
      <c r="G19" s="869" t="s">
        <v>3365</v>
      </c>
      <c r="H19" s="2073"/>
      <c r="I19" s="2177"/>
      <c r="J19" s="869" t="s">
        <v>3366</v>
      </c>
      <c r="K19" s="2177" t="s">
        <v>3367</v>
      </c>
      <c r="L19" s="2076">
        <v>1</v>
      </c>
      <c r="M19" s="2172" t="s">
        <v>3368</v>
      </c>
      <c r="N19" s="2172" t="s">
        <v>3369</v>
      </c>
    </row>
    <row r="20" spans="1:14" s="20" customFormat="1" ht="39.75" customHeight="1">
      <c r="A20" s="2065"/>
      <c r="B20" s="2177"/>
      <c r="C20" s="2073"/>
      <c r="D20" s="2073"/>
      <c r="E20" s="2073"/>
      <c r="F20" s="2073"/>
      <c r="G20" s="869" t="s">
        <v>3370</v>
      </c>
      <c r="H20" s="2073"/>
      <c r="I20" s="2177"/>
      <c r="J20" s="869" t="s">
        <v>3371</v>
      </c>
      <c r="K20" s="2178"/>
      <c r="L20" s="2074"/>
      <c r="M20" s="2173"/>
      <c r="N20" s="2173"/>
    </row>
    <row r="21" spans="1:14" s="20" customFormat="1" ht="64.5" customHeight="1">
      <c r="A21" s="2065"/>
      <c r="B21" s="2177"/>
      <c r="C21" s="2073"/>
      <c r="D21" s="2073"/>
      <c r="E21" s="2073"/>
      <c r="F21" s="2073"/>
      <c r="G21" s="869" t="s">
        <v>3372</v>
      </c>
      <c r="H21" s="2073"/>
      <c r="I21" s="2177"/>
      <c r="J21" s="807" t="s">
        <v>3373</v>
      </c>
      <c r="K21" s="869" t="s">
        <v>1033</v>
      </c>
      <c r="L21" s="218" t="s">
        <v>1033</v>
      </c>
      <c r="M21" s="807" t="s">
        <v>1033</v>
      </c>
      <c r="N21" s="807" t="s">
        <v>1033</v>
      </c>
    </row>
    <row r="22" spans="1:14" s="20" customFormat="1" ht="66.75" customHeight="1">
      <c r="A22" s="2065"/>
      <c r="B22" s="2177"/>
      <c r="C22" s="2073"/>
      <c r="D22" s="2073"/>
      <c r="E22" s="2073"/>
      <c r="F22" s="2073"/>
      <c r="G22" s="869" t="s">
        <v>3374</v>
      </c>
      <c r="H22" s="2073"/>
      <c r="I22" s="2177"/>
      <c r="J22" s="807" t="s">
        <v>3375</v>
      </c>
      <c r="K22" s="871" t="s">
        <v>1033</v>
      </c>
      <c r="L22" s="241" t="s">
        <v>1033</v>
      </c>
      <c r="M22" s="871" t="s">
        <v>1033</v>
      </c>
      <c r="N22" s="871" t="s">
        <v>1033</v>
      </c>
    </row>
    <row r="23" spans="1:14" s="20" customFormat="1" ht="180">
      <c r="A23" s="2065"/>
      <c r="B23" s="2177"/>
      <c r="C23" s="2073"/>
      <c r="D23" s="2073"/>
      <c r="E23" s="2073"/>
      <c r="F23" s="2073"/>
      <c r="G23" s="869" t="s">
        <v>3376</v>
      </c>
      <c r="H23" s="2073"/>
      <c r="I23" s="2177"/>
      <c r="J23" s="807" t="s">
        <v>3377</v>
      </c>
      <c r="K23" s="869" t="s">
        <v>3378</v>
      </c>
      <c r="L23" s="891">
        <v>0</v>
      </c>
      <c r="M23" s="869" t="s">
        <v>3379</v>
      </c>
      <c r="N23" s="869" t="s">
        <v>3379</v>
      </c>
    </row>
    <row r="24" spans="1:14" s="20" customFormat="1" ht="84" customHeight="1">
      <c r="A24" s="2065"/>
      <c r="B24" s="2177"/>
      <c r="C24" s="2073"/>
      <c r="D24" s="2073"/>
      <c r="E24" s="2073"/>
      <c r="F24" s="2073"/>
      <c r="G24" s="869" t="s">
        <v>3380</v>
      </c>
      <c r="H24" s="2073"/>
      <c r="I24" s="2177"/>
      <c r="J24" s="807" t="s">
        <v>3381</v>
      </c>
      <c r="K24" s="869" t="s">
        <v>3382</v>
      </c>
      <c r="L24" s="219">
        <v>1</v>
      </c>
      <c r="M24" s="116" t="s">
        <v>3383</v>
      </c>
      <c r="N24" s="807" t="s">
        <v>3384</v>
      </c>
    </row>
    <row r="25" spans="1:14" s="20" customFormat="1" ht="60" customHeight="1">
      <c r="A25" s="2065"/>
      <c r="B25" s="2177"/>
      <c r="C25" s="2073"/>
      <c r="D25" s="2073"/>
      <c r="E25" s="2073"/>
      <c r="F25" s="2073"/>
      <c r="G25" s="2177" t="s">
        <v>3385</v>
      </c>
      <c r="H25" s="2073"/>
      <c r="I25" s="2177"/>
      <c r="J25" s="2172" t="s">
        <v>3386</v>
      </c>
      <c r="K25" s="869" t="s">
        <v>3387</v>
      </c>
      <c r="L25" s="219">
        <v>0</v>
      </c>
      <c r="M25" s="807" t="s">
        <v>3388</v>
      </c>
      <c r="N25" s="807" t="s">
        <v>3388</v>
      </c>
    </row>
    <row r="26" spans="1:14" s="20" customFormat="1" ht="63">
      <c r="A26" s="2065"/>
      <c r="B26" s="2177"/>
      <c r="C26" s="2073"/>
      <c r="D26" s="2073"/>
      <c r="E26" s="2073"/>
      <c r="F26" s="2073"/>
      <c r="G26" s="2183"/>
      <c r="H26" s="2073"/>
      <c r="I26" s="2177"/>
      <c r="J26" s="2172"/>
      <c r="K26" s="869" t="s">
        <v>3389</v>
      </c>
      <c r="L26" s="219">
        <v>1</v>
      </c>
      <c r="M26" s="872" t="s">
        <v>3390</v>
      </c>
      <c r="N26" s="807" t="s">
        <v>3391</v>
      </c>
    </row>
    <row r="27" spans="1:14" s="20" customFormat="1" ht="105">
      <c r="A27" s="2074"/>
      <c r="B27" s="2178"/>
      <c r="C27" s="2181"/>
      <c r="D27" s="2181"/>
      <c r="E27" s="2181"/>
      <c r="F27" s="2181"/>
      <c r="G27" s="869" t="s">
        <v>3392</v>
      </c>
      <c r="H27" s="2181"/>
      <c r="I27" s="2178"/>
      <c r="J27" s="2173"/>
      <c r="K27" s="869" t="s">
        <v>3393</v>
      </c>
      <c r="L27" s="219">
        <v>1</v>
      </c>
      <c r="M27" s="807" t="s">
        <v>3394</v>
      </c>
      <c r="N27" s="807" t="s">
        <v>3395</v>
      </c>
    </row>
    <row r="28" spans="1:14" s="20" customFormat="1" ht="75">
      <c r="A28" s="2065">
        <v>3</v>
      </c>
      <c r="B28" s="2172" t="s">
        <v>395</v>
      </c>
      <c r="C28" s="2065" t="s">
        <v>1033</v>
      </c>
      <c r="D28" s="2065" t="s">
        <v>2860</v>
      </c>
      <c r="E28" s="2065" t="s">
        <v>484</v>
      </c>
      <c r="F28" s="2065" t="s">
        <v>484</v>
      </c>
      <c r="G28" s="869" t="s">
        <v>3396</v>
      </c>
      <c r="H28" s="2065" t="s">
        <v>2860</v>
      </c>
      <c r="I28" s="2172" t="s">
        <v>1033</v>
      </c>
      <c r="J28" s="807" t="s">
        <v>3397</v>
      </c>
      <c r="K28" s="869" t="s">
        <v>1033</v>
      </c>
      <c r="L28" s="218" t="s">
        <v>1033</v>
      </c>
      <c r="M28" s="807" t="s">
        <v>1033</v>
      </c>
      <c r="N28" s="807" t="s">
        <v>1033</v>
      </c>
    </row>
    <row r="29" spans="1:14" s="20" customFormat="1" ht="165">
      <c r="A29" s="2065"/>
      <c r="B29" s="2172"/>
      <c r="C29" s="2065"/>
      <c r="D29" s="2065"/>
      <c r="E29" s="2065"/>
      <c r="F29" s="2065"/>
      <c r="G29" s="869" t="s">
        <v>3398</v>
      </c>
      <c r="H29" s="2065"/>
      <c r="I29" s="2172"/>
      <c r="J29" s="807" t="s">
        <v>3354</v>
      </c>
      <c r="K29" s="871" t="s">
        <v>1033</v>
      </c>
      <c r="L29" s="241" t="s">
        <v>1033</v>
      </c>
      <c r="M29" s="871" t="s">
        <v>1033</v>
      </c>
      <c r="N29" s="871" t="s">
        <v>1033</v>
      </c>
    </row>
    <row r="30" spans="1:14" s="20" customFormat="1" ht="135">
      <c r="A30" s="2065"/>
      <c r="B30" s="2172"/>
      <c r="C30" s="2065"/>
      <c r="D30" s="2065"/>
      <c r="E30" s="2065"/>
      <c r="F30" s="2065"/>
      <c r="G30" s="2177" t="s">
        <v>3399</v>
      </c>
      <c r="H30" s="2065"/>
      <c r="I30" s="2172"/>
      <c r="J30" s="2177" t="s">
        <v>3400</v>
      </c>
      <c r="K30" s="869" t="s">
        <v>3401</v>
      </c>
      <c r="L30" s="219">
        <v>1</v>
      </c>
      <c r="M30" s="807" t="s">
        <v>3402</v>
      </c>
      <c r="N30" s="807" t="s">
        <v>3403</v>
      </c>
    </row>
    <row r="31" spans="1:14" s="20" customFormat="1" ht="63.75" customHeight="1">
      <c r="A31" s="2065"/>
      <c r="B31" s="2172"/>
      <c r="C31" s="2065"/>
      <c r="D31" s="2065"/>
      <c r="E31" s="2065"/>
      <c r="F31" s="2065"/>
      <c r="G31" s="2178"/>
      <c r="H31" s="2065"/>
      <c r="I31" s="2172"/>
      <c r="J31" s="2178"/>
      <c r="K31" s="869" t="s">
        <v>3404</v>
      </c>
      <c r="L31" s="219">
        <v>1</v>
      </c>
      <c r="M31" s="872" t="s">
        <v>3405</v>
      </c>
      <c r="N31" s="807" t="s">
        <v>3406</v>
      </c>
    </row>
    <row r="32" spans="1:14" s="20" customFormat="1" ht="50.25" customHeight="1">
      <c r="A32" s="2065"/>
      <c r="B32" s="2172"/>
      <c r="C32" s="2065"/>
      <c r="D32" s="2065"/>
      <c r="E32" s="2065"/>
      <c r="F32" s="2065"/>
      <c r="G32" s="869" t="s">
        <v>3407</v>
      </c>
      <c r="H32" s="2065"/>
      <c r="I32" s="2172"/>
      <c r="J32" s="807" t="s">
        <v>3408</v>
      </c>
      <c r="K32" s="869" t="s">
        <v>1033</v>
      </c>
      <c r="L32" s="218" t="s">
        <v>1033</v>
      </c>
      <c r="M32" s="807" t="s">
        <v>1033</v>
      </c>
      <c r="N32" s="807" t="s">
        <v>1033</v>
      </c>
    </row>
    <row r="33" spans="1:14" s="20" customFormat="1" ht="157.5">
      <c r="A33" s="2065"/>
      <c r="B33" s="2172"/>
      <c r="C33" s="2065"/>
      <c r="D33" s="2065"/>
      <c r="E33" s="2065"/>
      <c r="F33" s="2065"/>
      <c r="G33" s="869" t="s">
        <v>3409</v>
      </c>
      <c r="H33" s="2065"/>
      <c r="I33" s="2172"/>
      <c r="J33" s="807" t="s">
        <v>3410</v>
      </c>
      <c r="K33" s="869" t="s">
        <v>3411</v>
      </c>
      <c r="L33" s="219">
        <v>1</v>
      </c>
      <c r="M33" s="872" t="s">
        <v>3347</v>
      </c>
      <c r="N33" s="807" t="s">
        <v>3348</v>
      </c>
    </row>
    <row r="34" spans="1:14" s="20" customFormat="1" ht="157.5">
      <c r="A34" s="2065"/>
      <c r="B34" s="2172"/>
      <c r="C34" s="2065"/>
      <c r="D34" s="2065"/>
      <c r="E34" s="2065"/>
      <c r="F34" s="2065"/>
      <c r="G34" s="869" t="s">
        <v>3412</v>
      </c>
      <c r="H34" s="2065"/>
      <c r="I34" s="2172"/>
      <c r="J34" s="807" t="s">
        <v>3413</v>
      </c>
      <c r="K34" s="869" t="s">
        <v>3414</v>
      </c>
      <c r="L34" s="219">
        <v>1</v>
      </c>
      <c r="M34" s="872" t="s">
        <v>3415</v>
      </c>
      <c r="N34" s="807" t="s">
        <v>3416</v>
      </c>
    </row>
    <row r="35" spans="1:14" s="20" customFormat="1" ht="135">
      <c r="A35" s="2064">
        <v>4</v>
      </c>
      <c r="B35" s="2175" t="s">
        <v>425</v>
      </c>
      <c r="C35" s="2064" t="s">
        <v>1033</v>
      </c>
      <c r="D35" s="2064" t="s">
        <v>2860</v>
      </c>
      <c r="E35" s="2064" t="s">
        <v>484</v>
      </c>
      <c r="F35" s="2064" t="s">
        <v>484</v>
      </c>
      <c r="G35" s="869" t="s">
        <v>3417</v>
      </c>
      <c r="H35" s="2064" t="s">
        <v>2860</v>
      </c>
      <c r="I35" s="2175" t="s">
        <v>1033</v>
      </c>
      <c r="J35" s="807" t="s">
        <v>3418</v>
      </c>
      <c r="K35" s="869" t="s">
        <v>3419</v>
      </c>
      <c r="L35" s="219">
        <v>1</v>
      </c>
      <c r="M35" s="807" t="s">
        <v>3420</v>
      </c>
      <c r="N35" s="807" t="s">
        <v>3421</v>
      </c>
    </row>
    <row r="36" spans="1:14" s="20" customFormat="1" ht="47.25" customHeight="1">
      <c r="A36" s="2065"/>
      <c r="B36" s="2172"/>
      <c r="C36" s="2065"/>
      <c r="D36" s="2065"/>
      <c r="E36" s="2065"/>
      <c r="F36" s="2065"/>
      <c r="G36" s="869" t="s">
        <v>3422</v>
      </c>
      <c r="H36" s="2065"/>
      <c r="I36" s="2172"/>
      <c r="J36" s="807" t="s">
        <v>3423</v>
      </c>
      <c r="K36" s="871" t="s">
        <v>1033</v>
      </c>
      <c r="L36" s="892" t="s">
        <v>1033</v>
      </c>
      <c r="M36" s="871" t="s">
        <v>1033</v>
      </c>
      <c r="N36" s="871" t="s">
        <v>1033</v>
      </c>
    </row>
    <row r="37" spans="1:14" s="20" customFormat="1" ht="33.75" customHeight="1">
      <c r="A37" s="2065"/>
      <c r="B37" s="2172"/>
      <c r="C37" s="2065"/>
      <c r="D37" s="2065"/>
      <c r="E37" s="2065"/>
      <c r="F37" s="2065"/>
      <c r="G37" s="869" t="s">
        <v>3424</v>
      </c>
      <c r="H37" s="2065"/>
      <c r="I37" s="2172"/>
      <c r="J37" s="874" t="s">
        <v>3425</v>
      </c>
      <c r="K37" s="2198" t="s">
        <v>3426</v>
      </c>
      <c r="L37" s="2200">
        <v>1</v>
      </c>
      <c r="M37" s="2202" t="s">
        <v>3427</v>
      </c>
      <c r="N37" s="2177" t="s">
        <v>3428</v>
      </c>
    </row>
    <row r="38" spans="1:14" s="20" customFormat="1" ht="50.25" customHeight="1">
      <c r="A38" s="2074"/>
      <c r="B38" s="2173"/>
      <c r="C38" s="2074"/>
      <c r="D38" s="2074"/>
      <c r="E38" s="2074"/>
      <c r="F38" s="2074"/>
      <c r="G38" s="869" t="s">
        <v>3429</v>
      </c>
      <c r="H38" s="2074"/>
      <c r="I38" s="2176"/>
      <c r="J38" s="740" t="s">
        <v>3430</v>
      </c>
      <c r="K38" s="2199"/>
      <c r="L38" s="2201"/>
      <c r="M38" s="2203"/>
      <c r="N38" s="2178"/>
    </row>
    <row r="39" spans="1:14" s="20" customFormat="1" ht="50.25" customHeight="1">
      <c r="A39" s="2065">
        <v>5</v>
      </c>
      <c r="B39" s="2172" t="s">
        <v>3431</v>
      </c>
      <c r="C39" s="2065" t="s">
        <v>1033</v>
      </c>
      <c r="D39" s="2065" t="s">
        <v>2860</v>
      </c>
      <c r="E39" s="2065" t="s">
        <v>484</v>
      </c>
      <c r="F39" s="2065" t="s">
        <v>484</v>
      </c>
      <c r="G39" s="284" t="s">
        <v>3432</v>
      </c>
      <c r="H39" s="2065" t="s">
        <v>2860</v>
      </c>
      <c r="I39" s="2172" t="s">
        <v>1033</v>
      </c>
      <c r="J39" s="807" t="s">
        <v>1033</v>
      </c>
      <c r="K39" s="869" t="s">
        <v>3433</v>
      </c>
      <c r="L39" s="891">
        <v>1</v>
      </c>
      <c r="M39" s="869" t="s">
        <v>3434</v>
      </c>
      <c r="N39" s="869" t="s">
        <v>3435</v>
      </c>
    </row>
    <row r="40" spans="1:14" s="20" customFormat="1" ht="44.25" customHeight="1">
      <c r="A40" s="2065"/>
      <c r="B40" s="2172"/>
      <c r="C40" s="2065"/>
      <c r="D40" s="2065"/>
      <c r="E40" s="2065"/>
      <c r="F40" s="2065"/>
      <c r="G40" s="2208" t="s">
        <v>3436</v>
      </c>
      <c r="H40" s="2065"/>
      <c r="I40" s="2172"/>
      <c r="J40" s="2172" t="s">
        <v>1033</v>
      </c>
      <c r="K40" s="284" t="s">
        <v>3437</v>
      </c>
      <c r="L40" s="891">
        <v>0</v>
      </c>
      <c r="M40" s="869" t="s">
        <v>1033</v>
      </c>
      <c r="N40" s="869" t="s">
        <v>1033</v>
      </c>
    </row>
    <row r="41" spans="1:14" s="20" customFormat="1" ht="50.25" customHeight="1">
      <c r="A41" s="2065"/>
      <c r="B41" s="2172"/>
      <c r="C41" s="2065"/>
      <c r="D41" s="2065"/>
      <c r="E41" s="2065"/>
      <c r="F41" s="2065"/>
      <c r="G41" s="2209"/>
      <c r="H41" s="2065"/>
      <c r="I41" s="2172"/>
      <c r="J41" s="2173"/>
      <c r="K41" s="869" t="s">
        <v>3438</v>
      </c>
      <c r="L41" s="219">
        <v>1</v>
      </c>
      <c r="M41" s="807" t="s">
        <v>3439</v>
      </c>
      <c r="N41" s="807" t="s">
        <v>3440</v>
      </c>
    </row>
    <row r="42" spans="1:14" s="20" customFormat="1" ht="60">
      <c r="A42" s="2065"/>
      <c r="B42" s="2172"/>
      <c r="C42" s="2065"/>
      <c r="D42" s="2065"/>
      <c r="E42" s="2065"/>
      <c r="F42" s="2065"/>
      <c r="G42" s="284" t="s">
        <v>3441</v>
      </c>
      <c r="H42" s="2065"/>
      <c r="I42" s="2172"/>
      <c r="J42" s="869" t="s">
        <v>1033</v>
      </c>
      <c r="K42" s="869" t="s">
        <v>3442</v>
      </c>
      <c r="L42" s="219">
        <v>1</v>
      </c>
      <c r="M42" s="807" t="s">
        <v>3443</v>
      </c>
      <c r="N42" s="807" t="s">
        <v>3444</v>
      </c>
    </row>
    <row r="43" spans="1:14" s="20" customFormat="1" ht="135">
      <c r="A43" s="2074"/>
      <c r="B43" s="2173"/>
      <c r="C43" s="2074"/>
      <c r="D43" s="2074"/>
      <c r="E43" s="2074"/>
      <c r="F43" s="2074"/>
      <c r="G43" s="284" t="s">
        <v>3445</v>
      </c>
      <c r="H43" s="2074"/>
      <c r="I43" s="2173"/>
      <c r="J43" s="807" t="s">
        <v>1033</v>
      </c>
      <c r="K43" s="869" t="s">
        <v>3446</v>
      </c>
      <c r="L43" s="219">
        <v>1</v>
      </c>
      <c r="M43" s="807" t="s">
        <v>3447</v>
      </c>
      <c r="N43" s="807" t="s">
        <v>3448</v>
      </c>
    </row>
    <row r="44" spans="1:14" s="20" customFormat="1" ht="60">
      <c r="A44" s="146">
        <v>6</v>
      </c>
      <c r="B44" s="869" t="s">
        <v>474</v>
      </c>
      <c r="C44" s="218" t="s">
        <v>1033</v>
      </c>
      <c r="D44" s="218" t="s">
        <v>2860</v>
      </c>
      <c r="E44" s="218" t="s">
        <v>484</v>
      </c>
      <c r="F44" s="218" t="s">
        <v>484</v>
      </c>
      <c r="G44" s="869" t="s">
        <v>3449</v>
      </c>
      <c r="H44" s="218" t="s">
        <v>2860</v>
      </c>
      <c r="I44" s="807" t="s">
        <v>1033</v>
      </c>
      <c r="J44" s="807" t="s">
        <v>3450</v>
      </c>
      <c r="K44" s="869" t="s">
        <v>3451</v>
      </c>
      <c r="L44" s="219">
        <v>1</v>
      </c>
      <c r="M44" s="807" t="s">
        <v>3452</v>
      </c>
      <c r="N44" s="807" t="s">
        <v>3453</v>
      </c>
    </row>
    <row r="45" spans="1:14" s="20" customFormat="1" ht="90">
      <c r="A45" s="2065">
        <v>7</v>
      </c>
      <c r="B45" s="2172" t="s">
        <v>485</v>
      </c>
      <c r="C45" s="2065" t="s">
        <v>1033</v>
      </c>
      <c r="D45" s="2065" t="s">
        <v>2860</v>
      </c>
      <c r="E45" s="2065" t="s">
        <v>484</v>
      </c>
      <c r="F45" s="2065" t="s">
        <v>484</v>
      </c>
      <c r="G45" s="284" t="s">
        <v>3454</v>
      </c>
      <c r="H45" s="2065" t="s">
        <v>2860</v>
      </c>
      <c r="I45" s="2172" t="s">
        <v>1033</v>
      </c>
      <c r="J45" s="807" t="s">
        <v>1033</v>
      </c>
      <c r="K45" s="869" t="s">
        <v>3455</v>
      </c>
      <c r="L45" s="219">
        <v>1</v>
      </c>
      <c r="M45" s="807" t="s">
        <v>3368</v>
      </c>
      <c r="N45" s="807" t="s">
        <v>3369</v>
      </c>
    </row>
    <row r="46" spans="1:14" s="20" customFormat="1" ht="78.75" customHeight="1">
      <c r="A46" s="2065"/>
      <c r="B46" s="2172"/>
      <c r="C46" s="2065"/>
      <c r="D46" s="2065"/>
      <c r="E46" s="2065"/>
      <c r="F46" s="2065"/>
      <c r="G46" s="869" t="s">
        <v>3456</v>
      </c>
      <c r="H46" s="2065"/>
      <c r="I46" s="2172"/>
      <c r="J46" s="807" t="s">
        <v>3457</v>
      </c>
      <c r="K46" s="284" t="s">
        <v>3458</v>
      </c>
      <c r="L46" s="219">
        <v>0</v>
      </c>
      <c r="M46" s="807" t="s">
        <v>1033</v>
      </c>
      <c r="N46" s="807" t="s">
        <v>1033</v>
      </c>
    </row>
    <row r="47" spans="1:14" s="20" customFormat="1" ht="69" customHeight="1">
      <c r="A47" s="2065"/>
      <c r="B47" s="2172"/>
      <c r="C47" s="2065"/>
      <c r="D47" s="2065"/>
      <c r="E47" s="2065"/>
      <c r="F47" s="2065"/>
      <c r="G47" s="869" t="s">
        <v>3459</v>
      </c>
      <c r="H47" s="2065"/>
      <c r="I47" s="2172"/>
      <c r="J47" s="807" t="s">
        <v>3460</v>
      </c>
      <c r="K47" s="888" t="s">
        <v>1033</v>
      </c>
      <c r="L47" s="241" t="s">
        <v>1033</v>
      </c>
      <c r="M47" s="871" t="s">
        <v>1033</v>
      </c>
      <c r="N47" s="871" t="s">
        <v>1033</v>
      </c>
    </row>
    <row r="48" spans="1:14" s="20" customFormat="1" ht="42.75" customHeight="1">
      <c r="A48" s="2065"/>
      <c r="B48" s="2172"/>
      <c r="C48" s="2065"/>
      <c r="D48" s="2065"/>
      <c r="E48" s="2065"/>
      <c r="F48" s="2065"/>
      <c r="G48" s="873" t="s">
        <v>3461</v>
      </c>
      <c r="H48" s="2065"/>
      <c r="I48" s="2172"/>
      <c r="J48" s="874" t="s">
        <v>3462</v>
      </c>
      <c r="K48" s="889" t="s">
        <v>3463</v>
      </c>
      <c r="L48" s="949">
        <v>0</v>
      </c>
      <c r="M48" s="874" t="s">
        <v>1033</v>
      </c>
      <c r="N48" s="874" t="s">
        <v>1033</v>
      </c>
    </row>
    <row r="49" spans="1:14" s="20" customFormat="1" ht="83.25" customHeight="1">
      <c r="A49" s="399">
        <v>8</v>
      </c>
      <c r="B49" s="875" t="s">
        <v>3464</v>
      </c>
      <c r="C49" s="223" t="s">
        <v>1033</v>
      </c>
      <c r="D49" s="223" t="s">
        <v>2860</v>
      </c>
      <c r="E49" s="223" t="s">
        <v>484</v>
      </c>
      <c r="F49" s="223" t="s">
        <v>484</v>
      </c>
      <c r="G49" s="876" t="s">
        <v>484</v>
      </c>
      <c r="H49" s="223" t="s">
        <v>484</v>
      </c>
      <c r="I49" s="875" t="s">
        <v>1033</v>
      </c>
      <c r="J49" s="875" t="s">
        <v>484</v>
      </c>
      <c r="K49" s="890" t="s">
        <v>3465</v>
      </c>
      <c r="L49" s="950">
        <v>0</v>
      </c>
      <c r="M49" s="875" t="s">
        <v>1033</v>
      </c>
      <c r="N49" s="875" t="s">
        <v>1033</v>
      </c>
    </row>
    <row r="50" spans="1:14" s="20" customFormat="1" ht="81" customHeight="1">
      <c r="A50" s="2065">
        <v>9</v>
      </c>
      <c r="B50" s="2172" t="s">
        <v>516</v>
      </c>
      <c r="C50" s="2065" t="s">
        <v>1033</v>
      </c>
      <c r="D50" s="2065" t="s">
        <v>2860</v>
      </c>
      <c r="E50" s="2065" t="s">
        <v>484</v>
      </c>
      <c r="F50" s="2065" t="s">
        <v>484</v>
      </c>
      <c r="G50" s="869" t="s">
        <v>3466</v>
      </c>
      <c r="H50" s="362" t="s">
        <v>2860</v>
      </c>
      <c r="I50" s="874" t="s">
        <v>1033</v>
      </c>
      <c r="J50" s="870" t="s">
        <v>3467</v>
      </c>
      <c r="K50" s="869" t="s">
        <v>1033</v>
      </c>
      <c r="L50" s="218" t="s">
        <v>1033</v>
      </c>
      <c r="M50" s="807" t="s">
        <v>1033</v>
      </c>
      <c r="N50" s="807" t="s">
        <v>1033</v>
      </c>
    </row>
    <row r="51" spans="1:14" s="20" customFormat="1" ht="33.75" customHeight="1">
      <c r="A51" s="2071"/>
      <c r="B51" s="2174"/>
      <c r="C51" s="2074"/>
      <c r="D51" s="2074"/>
      <c r="E51" s="2074"/>
      <c r="F51" s="2074"/>
      <c r="G51" s="869" t="s">
        <v>3468</v>
      </c>
      <c r="H51" s="223" t="s">
        <v>2860</v>
      </c>
      <c r="I51" s="877" t="s">
        <v>1033</v>
      </c>
      <c r="J51" s="869" t="s">
        <v>3469</v>
      </c>
      <c r="K51" s="869" t="s">
        <v>1033</v>
      </c>
      <c r="L51" s="218" t="s">
        <v>1033</v>
      </c>
      <c r="M51" s="807" t="s">
        <v>1033</v>
      </c>
      <c r="N51" s="807" t="s">
        <v>1033</v>
      </c>
    </row>
    <row r="52" spans="1:14" s="20" customFormat="1" ht="120">
      <c r="A52" s="2065">
        <v>10</v>
      </c>
      <c r="B52" s="2172" t="s">
        <v>525</v>
      </c>
      <c r="C52" s="2065" t="s">
        <v>1033</v>
      </c>
      <c r="D52" s="2065" t="s">
        <v>2860</v>
      </c>
      <c r="E52" s="2065" t="s">
        <v>484</v>
      </c>
      <c r="F52" s="2065" t="s">
        <v>484</v>
      </c>
      <c r="G52" s="2177" t="s">
        <v>484</v>
      </c>
      <c r="H52" s="2065" t="s">
        <v>484</v>
      </c>
      <c r="I52" s="2172" t="s">
        <v>1033</v>
      </c>
      <c r="J52" s="2172" t="s">
        <v>484</v>
      </c>
      <c r="K52" s="869" t="s">
        <v>3470</v>
      </c>
      <c r="L52" s="219">
        <v>1</v>
      </c>
      <c r="M52" s="807" t="s">
        <v>3471</v>
      </c>
      <c r="N52" s="807" t="s">
        <v>3472</v>
      </c>
    </row>
    <row r="53" spans="1:14" s="20" customFormat="1" ht="75" customHeight="1">
      <c r="A53" s="2074"/>
      <c r="B53" s="2173"/>
      <c r="C53" s="2074"/>
      <c r="D53" s="2074"/>
      <c r="E53" s="2074"/>
      <c r="F53" s="2074"/>
      <c r="G53" s="2178"/>
      <c r="H53" s="2074"/>
      <c r="I53" s="2173"/>
      <c r="J53" s="2173"/>
      <c r="K53" s="869" t="s">
        <v>3473</v>
      </c>
      <c r="L53" s="219">
        <v>1</v>
      </c>
      <c r="M53" s="869" t="s">
        <v>3474</v>
      </c>
      <c r="N53" s="869" t="s">
        <v>3475</v>
      </c>
    </row>
    <row r="54" spans="1:14" s="20" customFormat="1">
      <c r="A54" s="153"/>
      <c r="C54" s="153"/>
      <c r="D54" s="153"/>
      <c r="E54" s="153"/>
      <c r="F54" s="153"/>
      <c r="H54" s="153"/>
      <c r="L54" s="153"/>
    </row>
    <row r="55" spans="1:14" s="153" customFormat="1" ht="23.25">
      <c r="A55" s="212"/>
      <c r="B55" s="886">
        <v>10</v>
      </c>
      <c r="C55" s="878"/>
      <c r="D55" s="878"/>
      <c r="E55" s="878"/>
      <c r="F55" s="878"/>
      <c r="G55" s="878"/>
      <c r="H55" s="878"/>
      <c r="I55" s="878"/>
      <c r="J55" s="878"/>
      <c r="K55" s="885">
        <v>25</v>
      </c>
      <c r="L55" s="887">
        <f>AVERAGE(L10:L53)</f>
        <v>0.76</v>
      </c>
      <c r="M55" s="212"/>
      <c r="N55" s="212"/>
    </row>
    <row r="56" spans="1:14" s="153" customFormat="1" ht="25.5">
      <c r="A56" s="212"/>
      <c r="B56" s="867" t="s">
        <v>2856</v>
      </c>
      <c r="C56" s="879" t="s">
        <v>1033</v>
      </c>
      <c r="D56" s="879" t="s">
        <v>1033</v>
      </c>
      <c r="E56" s="879" t="s">
        <v>1033</v>
      </c>
      <c r="F56" s="879" t="s">
        <v>1033</v>
      </c>
      <c r="G56" s="879" t="s">
        <v>1033</v>
      </c>
      <c r="H56" s="879" t="s">
        <v>1033</v>
      </c>
      <c r="I56" s="879" t="s">
        <v>1033</v>
      </c>
      <c r="J56" s="879" t="s">
        <v>1033</v>
      </c>
      <c r="K56" s="867" t="s">
        <v>2857</v>
      </c>
      <c r="L56" s="868" t="s">
        <v>2858</v>
      </c>
      <c r="M56" s="212"/>
      <c r="N56" s="212"/>
    </row>
    <row r="57" spans="1:14" s="20" customFormat="1">
      <c r="A57" s="153"/>
      <c r="C57" s="153"/>
      <c r="D57" s="153"/>
      <c r="E57" s="153"/>
      <c r="F57" s="153"/>
      <c r="H57" s="153"/>
      <c r="L57" s="153"/>
    </row>
    <row r="58" spans="1:14" s="20" customFormat="1">
      <c r="A58" s="153"/>
      <c r="C58" s="153"/>
      <c r="D58" s="153"/>
      <c r="E58" s="153"/>
      <c r="F58" s="153"/>
      <c r="H58" s="153"/>
      <c r="L58" s="153"/>
    </row>
    <row r="59" spans="1:14" s="20" customFormat="1">
      <c r="A59" s="153"/>
      <c r="C59" s="153"/>
      <c r="D59" s="153"/>
      <c r="E59" s="153"/>
      <c r="F59" s="153"/>
      <c r="H59" s="153"/>
      <c r="L59" s="153"/>
    </row>
  </sheetData>
  <mergeCells count="104">
    <mergeCell ref="L17:L18"/>
    <mergeCell ref="M17:M18"/>
    <mergeCell ref="N17:N18"/>
    <mergeCell ref="K19:K20"/>
    <mergeCell ref="L19:L20"/>
    <mergeCell ref="M19:M20"/>
    <mergeCell ref="J25:J27"/>
    <mergeCell ref="F45:F48"/>
    <mergeCell ref="A45:A48"/>
    <mergeCell ref="B45:B48"/>
    <mergeCell ref="E45:E48"/>
    <mergeCell ref="C45:C48"/>
    <mergeCell ref="D45:D48"/>
    <mergeCell ref="E28:E34"/>
    <mergeCell ref="C28:C34"/>
    <mergeCell ref="D28:D34"/>
    <mergeCell ref="F35:F38"/>
    <mergeCell ref="K17:K18"/>
    <mergeCell ref="G40:G41"/>
    <mergeCell ref="J40:J41"/>
    <mergeCell ref="N19:N20"/>
    <mergeCell ref="H28:H34"/>
    <mergeCell ref="I28:I34"/>
    <mergeCell ref="H35:H38"/>
    <mergeCell ref="A1:N1"/>
    <mergeCell ref="A2:N2"/>
    <mergeCell ref="A39:A43"/>
    <mergeCell ref="B39:B43"/>
    <mergeCell ref="E39:E43"/>
    <mergeCell ref="C39:C43"/>
    <mergeCell ref="F52:F53"/>
    <mergeCell ref="A52:A53"/>
    <mergeCell ref="F39:F43"/>
    <mergeCell ref="D35:D38"/>
    <mergeCell ref="D39:D43"/>
    <mergeCell ref="N37:N38"/>
    <mergeCell ref="K37:K38"/>
    <mergeCell ref="L37:L38"/>
    <mergeCell ref="M37:M38"/>
    <mergeCell ref="A35:A38"/>
    <mergeCell ref="B35:B38"/>
    <mergeCell ref="E35:E38"/>
    <mergeCell ref="C35:C38"/>
    <mergeCell ref="F28:F34"/>
    <mergeCell ref="G30:G31"/>
    <mergeCell ref="J30:J31"/>
    <mergeCell ref="A28:A34"/>
    <mergeCell ref="B28:B34"/>
    <mergeCell ref="D10:D16"/>
    <mergeCell ref="D17:D27"/>
    <mergeCell ref="C8:D8"/>
    <mergeCell ref="F8:F9"/>
    <mergeCell ref="H10:H16"/>
    <mergeCell ref="I10:I16"/>
    <mergeCell ref="H17:H27"/>
    <mergeCell ref="I17:I27"/>
    <mergeCell ref="A5:B5"/>
    <mergeCell ref="C5:F5"/>
    <mergeCell ref="C7:F7"/>
    <mergeCell ref="G7:J7"/>
    <mergeCell ref="G25:G26"/>
    <mergeCell ref="K7:N7"/>
    <mergeCell ref="A17:A27"/>
    <mergeCell ref="B17:B27"/>
    <mergeCell ref="E17:E27"/>
    <mergeCell ref="C17:C27"/>
    <mergeCell ref="N8:N9"/>
    <mergeCell ref="A10:A16"/>
    <mergeCell ref="B10:B16"/>
    <mergeCell ref="E10:E16"/>
    <mergeCell ref="C10:C16"/>
    <mergeCell ref="F10:F16"/>
    <mergeCell ref="G8:G9"/>
    <mergeCell ref="H8:I8"/>
    <mergeCell ref="J8:J9"/>
    <mergeCell ref="L8:L9"/>
    <mergeCell ref="M8:M9"/>
    <mergeCell ref="A8:A9"/>
    <mergeCell ref="B8:B9"/>
    <mergeCell ref="E8:E9"/>
    <mergeCell ref="F17:F27"/>
    <mergeCell ref="K10:K16"/>
    <mergeCell ref="L10:L16"/>
    <mergeCell ref="M10:M16"/>
    <mergeCell ref="N10:N16"/>
    <mergeCell ref="I35:I38"/>
    <mergeCell ref="H39:H43"/>
    <mergeCell ref="I39:I43"/>
    <mergeCell ref="H45:H48"/>
    <mergeCell ref="I45:I48"/>
    <mergeCell ref="G52:G53"/>
    <mergeCell ref="J52:J53"/>
    <mergeCell ref="H52:H53"/>
    <mergeCell ref="I52:I53"/>
    <mergeCell ref="B52:B53"/>
    <mergeCell ref="E52:E53"/>
    <mergeCell ref="C52:C53"/>
    <mergeCell ref="D52:D53"/>
    <mergeCell ref="A50:A51"/>
    <mergeCell ref="B50:B51"/>
    <mergeCell ref="F50:F51"/>
    <mergeCell ref="E50:E51"/>
    <mergeCell ref="C50:C51"/>
    <mergeCell ref="D50:D51"/>
  </mergeCells>
  <pageMargins left="0.7" right="0.7" top="0.75" bottom="0.75" header="0.3" footer="0.3"/>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3"/>
  <sheetViews>
    <sheetView showGridLines="0" topLeftCell="A17" zoomScaleNormal="100" workbookViewId="0">
      <selection sqref="A1:N1"/>
    </sheetView>
  </sheetViews>
  <sheetFormatPr baseColWidth="10" defaultColWidth="11.42578125" defaultRowHeight="39.75" customHeight="1"/>
  <cols>
    <col min="1" max="1" width="6.140625" style="49" customWidth="1"/>
    <col min="2" max="2" width="23" style="49" customWidth="1"/>
    <col min="3" max="3" width="10.140625" style="49" customWidth="1"/>
    <col min="4" max="4" width="10" style="49" customWidth="1"/>
    <col min="5" max="5" width="39.28515625" style="49" customWidth="1"/>
    <col min="6" max="6" width="16" style="49" customWidth="1"/>
    <col min="7" max="7" width="52.85546875" style="47" customWidth="1"/>
    <col min="8" max="8" width="9.5703125" style="48" customWidth="1"/>
    <col min="9" max="9" width="9.5703125" style="49" customWidth="1"/>
    <col min="10" max="10" width="36.7109375" style="47" customWidth="1"/>
    <col min="11" max="11" width="47.42578125" style="47" customWidth="1"/>
    <col min="12" max="12" width="20.5703125" style="43" customWidth="1"/>
    <col min="13" max="14" width="40" style="47" customWidth="1"/>
    <col min="15" max="16384" width="11.42578125" style="49"/>
  </cols>
  <sheetData>
    <row r="1" spans="1:14" s="45"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45" customFormat="1" ht="20.25">
      <c r="A2" s="1226" t="str">
        <f>Contenido!$B$2</f>
        <v>2023 -  2024</v>
      </c>
      <c r="B2" s="1226"/>
      <c r="C2" s="1226"/>
      <c r="D2" s="1226"/>
      <c r="E2" s="1226"/>
      <c r="F2" s="1226"/>
      <c r="G2" s="1226"/>
      <c r="H2" s="1226"/>
      <c r="I2" s="1226"/>
      <c r="J2" s="1226"/>
      <c r="K2" s="1226"/>
      <c r="L2" s="1226"/>
      <c r="M2" s="1226"/>
      <c r="N2" s="1226"/>
    </row>
    <row r="3" spans="1:14" ht="15">
      <c r="A3" s="30"/>
      <c r="B3" s="30"/>
      <c r="C3" s="30"/>
      <c r="D3" s="30"/>
      <c r="E3" s="30"/>
      <c r="F3" s="30"/>
      <c r="G3" s="31"/>
      <c r="H3" s="32"/>
      <c r="I3" s="30"/>
      <c r="J3" s="31"/>
      <c r="K3" s="31"/>
      <c r="L3" s="166"/>
      <c r="M3" s="31"/>
      <c r="N3" s="31"/>
    </row>
    <row r="4" spans="1:14" ht="15">
      <c r="A4" s="30"/>
      <c r="B4" s="30"/>
      <c r="C4" s="30"/>
      <c r="D4" s="30"/>
      <c r="E4" s="30"/>
      <c r="F4" s="30"/>
      <c r="G4" s="31"/>
      <c r="H4" s="32"/>
      <c r="I4" s="30"/>
      <c r="J4" s="31"/>
      <c r="K4" s="31"/>
      <c r="L4" s="166"/>
      <c r="M4" s="31"/>
      <c r="N4" s="31"/>
    </row>
    <row r="5" spans="1:14" ht="39.75" customHeight="1">
      <c r="A5" s="1748" t="s">
        <v>61</v>
      </c>
      <c r="B5" s="1748"/>
      <c r="C5" s="1831" t="s">
        <v>3476</v>
      </c>
      <c r="D5" s="1831"/>
      <c r="E5" s="1831"/>
      <c r="F5" s="1831"/>
      <c r="G5" s="31"/>
      <c r="H5" s="32"/>
      <c r="I5" s="30"/>
      <c r="J5" s="31"/>
      <c r="K5" s="31"/>
      <c r="L5" s="166"/>
      <c r="M5" s="31"/>
      <c r="N5" s="31"/>
    </row>
    <row r="7" spans="1:14" ht="39.75" customHeight="1">
      <c r="A7" s="212"/>
      <c r="B7" s="212"/>
      <c r="C7" s="2163" t="s">
        <v>2810</v>
      </c>
      <c r="D7" s="2163"/>
      <c r="E7" s="2163"/>
      <c r="F7" s="2164"/>
      <c r="G7" s="2102" t="s">
        <v>2811</v>
      </c>
      <c r="H7" s="2102"/>
      <c r="I7" s="2102"/>
      <c r="J7" s="2103"/>
      <c r="K7" s="2104" t="s">
        <v>2812</v>
      </c>
      <c r="L7" s="2104"/>
      <c r="M7" s="2104"/>
      <c r="N7" s="2105"/>
    </row>
    <row r="8" spans="1:14" ht="47.25" customHeight="1">
      <c r="A8" s="2041" t="s">
        <v>2673</v>
      </c>
      <c r="B8" s="2041" t="s">
        <v>2813</v>
      </c>
      <c r="C8" s="2039" t="s">
        <v>2814</v>
      </c>
      <c r="D8" s="2040"/>
      <c r="E8" s="2015" t="s">
        <v>2815</v>
      </c>
      <c r="F8" s="2015" t="s">
        <v>2816</v>
      </c>
      <c r="G8" s="2017" t="s">
        <v>2817</v>
      </c>
      <c r="H8" s="2035" t="s">
        <v>2818</v>
      </c>
      <c r="I8" s="2036"/>
      <c r="J8" s="2017" t="s">
        <v>2819</v>
      </c>
      <c r="K8" s="213" t="s">
        <v>2820</v>
      </c>
      <c r="L8" s="2033" t="s">
        <v>2821</v>
      </c>
      <c r="M8" s="2033" t="s">
        <v>2822</v>
      </c>
      <c r="N8" s="2033" t="s">
        <v>2823</v>
      </c>
    </row>
    <row r="9" spans="1:14" ht="22.15" customHeight="1">
      <c r="A9" s="2042"/>
      <c r="B9" s="2042"/>
      <c r="C9" s="214" t="s">
        <v>2824</v>
      </c>
      <c r="D9" s="214" t="s">
        <v>2825</v>
      </c>
      <c r="E9" s="2016"/>
      <c r="F9" s="2016"/>
      <c r="G9" s="2018"/>
      <c r="H9" s="215" t="s">
        <v>2824</v>
      </c>
      <c r="I9" s="215" t="s">
        <v>2825</v>
      </c>
      <c r="J9" s="2018"/>
      <c r="K9" s="213" t="s">
        <v>2826</v>
      </c>
      <c r="L9" s="2034"/>
      <c r="M9" s="2034"/>
      <c r="N9" s="2034"/>
    </row>
    <row r="10" spans="1:14" ht="210">
      <c r="A10" s="2210">
        <v>1</v>
      </c>
      <c r="B10" s="1858" t="s">
        <v>2391</v>
      </c>
      <c r="C10" s="2012"/>
      <c r="D10" s="2012" t="s">
        <v>2860</v>
      </c>
      <c r="E10" s="1988" t="s">
        <v>3477</v>
      </c>
      <c r="F10" s="2012"/>
      <c r="G10" s="418" t="s">
        <v>2398</v>
      </c>
      <c r="H10" s="183" t="s">
        <v>2860</v>
      </c>
      <c r="I10" s="183"/>
      <c r="J10" s="119" t="s">
        <v>3478</v>
      </c>
      <c r="K10" s="188" t="s">
        <v>2400</v>
      </c>
      <c r="L10" s="196">
        <v>1</v>
      </c>
      <c r="M10" s="188" t="s">
        <v>3479</v>
      </c>
      <c r="N10" s="204" t="s">
        <v>3480</v>
      </c>
    </row>
    <row r="11" spans="1:14" ht="67.5" customHeight="1">
      <c r="A11" s="2211"/>
      <c r="B11" s="1988"/>
      <c r="C11" s="2013"/>
      <c r="D11" s="2013"/>
      <c r="E11" s="1988"/>
      <c r="F11" s="2013"/>
      <c r="G11" s="413" t="s">
        <v>2404</v>
      </c>
      <c r="H11" s="187" t="s">
        <v>2860</v>
      </c>
      <c r="I11" s="187"/>
      <c r="J11" s="242"/>
      <c r="K11" s="187"/>
      <c r="L11" s="187"/>
      <c r="M11" s="187"/>
      <c r="N11" s="187"/>
    </row>
    <row r="12" spans="1:14" ht="57" customHeight="1">
      <c r="A12" s="2211"/>
      <c r="B12" s="1988"/>
      <c r="C12" s="2013"/>
      <c r="D12" s="2013"/>
      <c r="E12" s="1988"/>
      <c r="F12" s="2013"/>
      <c r="G12" s="413" t="s">
        <v>2408</v>
      </c>
      <c r="H12" s="343" t="s">
        <v>2860</v>
      </c>
      <c r="I12" s="143"/>
      <c r="J12" s="419"/>
      <c r="K12" s="2213"/>
      <c r="L12" s="2213"/>
      <c r="M12" s="2213"/>
      <c r="N12" s="2213"/>
    </row>
    <row r="13" spans="1:14" ht="39.75" customHeight="1">
      <c r="A13" s="2211"/>
      <c r="B13" s="1988"/>
      <c r="C13" s="2013"/>
      <c r="D13" s="2013"/>
      <c r="E13" s="1988"/>
      <c r="F13" s="2013"/>
      <c r="G13" s="413" t="s">
        <v>2410</v>
      </c>
      <c r="H13" s="343" t="s">
        <v>2860</v>
      </c>
      <c r="I13" s="143"/>
      <c r="J13" s="419"/>
      <c r="K13" s="2214"/>
      <c r="L13" s="2214"/>
      <c r="M13" s="2214"/>
      <c r="N13" s="2214"/>
    </row>
    <row r="14" spans="1:14" ht="66.75" customHeight="1">
      <c r="A14" s="2212"/>
      <c r="B14" s="1859"/>
      <c r="C14" s="2113"/>
      <c r="D14" s="2113"/>
      <c r="E14" s="1859"/>
      <c r="F14" s="2113"/>
      <c r="G14" s="413" t="s">
        <v>2415</v>
      </c>
      <c r="H14" s="187" t="s">
        <v>2860</v>
      </c>
      <c r="I14" s="187"/>
      <c r="J14" s="242"/>
      <c r="K14" s="187"/>
      <c r="L14" s="187"/>
      <c r="M14" s="187"/>
      <c r="N14" s="187"/>
    </row>
    <row r="15" spans="1:14" ht="137.25" customHeight="1">
      <c r="A15" s="2013">
        <v>2</v>
      </c>
      <c r="B15" s="1988" t="s">
        <v>2417</v>
      </c>
      <c r="C15" s="2013"/>
      <c r="D15" s="2013" t="s">
        <v>2860</v>
      </c>
      <c r="E15" s="1988" t="s">
        <v>3481</v>
      </c>
      <c r="F15" s="2013"/>
      <c r="G15" s="413" t="s">
        <v>3482</v>
      </c>
      <c r="H15" s="187" t="s">
        <v>2860</v>
      </c>
      <c r="I15" s="187"/>
      <c r="J15" s="242"/>
      <c r="K15" s="28" t="s">
        <v>3483</v>
      </c>
      <c r="L15" s="372">
        <v>1</v>
      </c>
      <c r="M15" s="113" t="s">
        <v>3484</v>
      </c>
      <c r="N15" s="716" t="s">
        <v>3485</v>
      </c>
    </row>
    <row r="16" spans="1:14" ht="195">
      <c r="A16" s="2013"/>
      <c r="B16" s="1988"/>
      <c r="C16" s="2013"/>
      <c r="D16" s="2013"/>
      <c r="E16" s="2013"/>
      <c r="F16" s="2013"/>
      <c r="G16" s="413" t="s">
        <v>2430</v>
      </c>
      <c r="H16" s="187" t="s">
        <v>2860</v>
      </c>
      <c r="I16" s="187"/>
      <c r="J16" s="242"/>
      <c r="K16" s="28" t="s">
        <v>2431</v>
      </c>
      <c r="L16" s="372">
        <v>1</v>
      </c>
      <c r="M16" s="28" t="s">
        <v>3486</v>
      </c>
      <c r="N16" s="716" t="s">
        <v>3487</v>
      </c>
    </row>
    <row r="17" spans="1:14" ht="55.5" customHeight="1">
      <c r="A17" s="2013"/>
      <c r="B17" s="1988"/>
      <c r="C17" s="2013"/>
      <c r="D17" s="2013"/>
      <c r="E17" s="2013"/>
      <c r="F17" s="2013"/>
      <c r="G17" s="413" t="s">
        <v>3488</v>
      </c>
      <c r="H17" s="187" t="s">
        <v>2860</v>
      </c>
      <c r="I17" s="187"/>
      <c r="J17" s="242"/>
      <c r="K17" s="187"/>
      <c r="L17" s="187"/>
      <c r="M17" s="187"/>
      <c r="N17" s="187"/>
    </row>
    <row r="18" spans="1:14" ht="64.5" customHeight="1">
      <c r="A18" s="2113"/>
      <c r="B18" s="1859"/>
      <c r="C18" s="2113"/>
      <c r="D18" s="2113"/>
      <c r="E18" s="2113"/>
      <c r="F18" s="2113"/>
      <c r="G18" s="413" t="s">
        <v>2439</v>
      </c>
      <c r="H18" s="187" t="s">
        <v>2860</v>
      </c>
      <c r="I18" s="187"/>
      <c r="J18" s="242"/>
      <c r="K18" s="187"/>
      <c r="L18" s="187"/>
      <c r="M18" s="187"/>
      <c r="N18" s="187"/>
    </row>
    <row r="20" spans="1:14" ht="39.75" customHeight="1">
      <c r="A20" s="30"/>
      <c r="B20" s="76">
        <f>COUNTA(B10:B18)</f>
        <v>2</v>
      </c>
      <c r="C20" s="73"/>
      <c r="D20" s="73"/>
      <c r="E20" s="73"/>
      <c r="F20" s="73"/>
      <c r="G20" s="73"/>
      <c r="H20" s="73"/>
      <c r="I20" s="73"/>
      <c r="J20" s="73"/>
      <c r="K20" s="76">
        <f>+COUNTA(K10:K18)</f>
        <v>3</v>
      </c>
      <c r="L20" s="77">
        <f>AVERAGE(L10:L18)</f>
        <v>1</v>
      </c>
      <c r="M20" s="31"/>
      <c r="N20" s="31"/>
    </row>
    <row r="21" spans="1:14" ht="39.75" customHeight="1">
      <c r="A21" s="30"/>
      <c r="B21" s="83" t="s">
        <v>2856</v>
      </c>
      <c r="C21" s="82"/>
      <c r="D21" s="82"/>
      <c r="E21" s="82"/>
      <c r="F21" s="82"/>
      <c r="G21" s="82"/>
      <c r="H21" s="82"/>
      <c r="I21" s="82"/>
      <c r="J21" s="82"/>
      <c r="K21" s="83" t="s">
        <v>2857</v>
      </c>
      <c r="L21" s="83" t="s">
        <v>2858</v>
      </c>
      <c r="M21" s="31"/>
      <c r="N21" s="31"/>
    </row>
    <row r="22" spans="1:14" ht="39.75" customHeight="1">
      <c r="A22" s="30"/>
      <c r="B22" s="30"/>
      <c r="C22" s="30"/>
      <c r="D22" s="30"/>
      <c r="E22" s="30"/>
      <c r="F22" s="30"/>
      <c r="G22" s="31"/>
      <c r="H22" s="32"/>
      <c r="I22" s="30"/>
      <c r="J22" s="31"/>
      <c r="K22" s="31"/>
      <c r="L22" s="166"/>
      <c r="M22" s="31"/>
      <c r="N22" s="31"/>
    </row>
    <row r="23" spans="1:14" ht="39.75" customHeight="1">
      <c r="A23" s="30"/>
      <c r="B23" s="30"/>
      <c r="C23" s="30"/>
      <c r="D23" s="30"/>
      <c r="E23" s="30"/>
      <c r="F23" s="30"/>
      <c r="G23" s="31"/>
      <c r="H23" s="32"/>
      <c r="I23" s="30"/>
      <c r="J23" s="31"/>
      <c r="K23" s="31"/>
      <c r="L23" s="166"/>
      <c r="M23" s="31"/>
      <c r="N23" s="31"/>
    </row>
    <row r="24" spans="1:14" ht="39.75" customHeight="1">
      <c r="A24" s="30"/>
      <c r="B24" s="30"/>
      <c r="C24" s="30"/>
      <c r="D24" s="30"/>
      <c r="E24" s="30"/>
      <c r="F24" s="30"/>
      <c r="G24" s="31"/>
      <c r="H24" s="32"/>
      <c r="I24" s="30"/>
      <c r="J24" s="31"/>
      <c r="K24" s="31"/>
      <c r="L24" s="166"/>
      <c r="M24" s="31"/>
      <c r="N24" s="31"/>
    </row>
    <row r="25" spans="1:14" ht="39.75" customHeight="1">
      <c r="A25" s="30"/>
      <c r="B25" s="30"/>
      <c r="C25" s="30"/>
      <c r="D25" s="30"/>
      <c r="E25" s="30"/>
      <c r="F25" s="30"/>
      <c r="G25" s="31"/>
      <c r="H25" s="32"/>
      <c r="I25" s="30"/>
      <c r="J25" s="31"/>
      <c r="K25" s="31"/>
      <c r="L25" s="166"/>
      <c r="M25" s="31"/>
      <c r="N25" s="31"/>
    </row>
    <row r="26" spans="1:14" ht="39.75" customHeight="1">
      <c r="A26" s="30"/>
      <c r="B26" s="30"/>
      <c r="C26" s="30"/>
      <c r="D26" s="30"/>
      <c r="E26" s="30"/>
      <c r="F26" s="30"/>
      <c r="G26" s="31"/>
      <c r="H26" s="32"/>
      <c r="I26" s="30"/>
      <c r="J26" s="31"/>
      <c r="K26" s="31"/>
      <c r="L26" s="166"/>
      <c r="M26" s="31"/>
      <c r="N26" s="31"/>
    </row>
    <row r="27" spans="1:14" ht="39.75" customHeight="1">
      <c r="A27" s="30"/>
      <c r="B27" s="30"/>
      <c r="C27" s="30"/>
      <c r="D27" s="30"/>
      <c r="E27" s="30"/>
      <c r="F27" s="30"/>
      <c r="G27" s="31"/>
      <c r="H27" s="32"/>
      <c r="I27" s="30"/>
      <c r="J27" s="31"/>
      <c r="K27" s="31"/>
      <c r="L27" s="166"/>
      <c r="M27" s="31"/>
      <c r="N27" s="31"/>
    </row>
    <row r="28" spans="1:14" ht="39.75" customHeight="1">
      <c r="A28" s="30"/>
      <c r="B28" s="30"/>
      <c r="C28" s="30"/>
      <c r="D28" s="30"/>
      <c r="E28" s="30"/>
      <c r="F28" s="30"/>
      <c r="G28" s="31"/>
      <c r="H28" s="32"/>
      <c r="I28" s="30"/>
      <c r="J28" s="31"/>
      <c r="K28" s="31"/>
      <c r="L28" s="166"/>
      <c r="M28" s="31"/>
      <c r="N28" s="31"/>
    </row>
    <row r="29" spans="1:14" ht="39.75" customHeight="1">
      <c r="A29" s="30"/>
      <c r="B29" s="30"/>
      <c r="C29" s="30"/>
      <c r="D29" s="30"/>
      <c r="E29" s="30"/>
      <c r="F29" s="30"/>
      <c r="G29" s="31"/>
      <c r="H29" s="32"/>
      <c r="I29" s="30"/>
      <c r="J29" s="31"/>
      <c r="K29" s="31"/>
      <c r="L29" s="166"/>
      <c r="M29" s="31"/>
      <c r="N29" s="31"/>
    </row>
    <row r="30" spans="1:14" ht="39.75" customHeight="1">
      <c r="A30" s="30"/>
      <c r="B30" s="30"/>
      <c r="C30" s="30"/>
      <c r="D30" s="30"/>
      <c r="E30" s="30"/>
      <c r="F30" s="30"/>
      <c r="G30" s="31"/>
      <c r="H30" s="32"/>
      <c r="I30" s="30"/>
      <c r="J30" s="31"/>
      <c r="K30" s="31"/>
      <c r="L30" s="166"/>
      <c r="M30" s="31"/>
      <c r="N30" s="31"/>
    </row>
    <row r="31" spans="1:14" ht="39.75" customHeight="1">
      <c r="A31" s="30"/>
      <c r="B31" s="30"/>
      <c r="C31" s="30"/>
      <c r="D31" s="30"/>
      <c r="E31" s="30"/>
      <c r="F31" s="30"/>
      <c r="G31" s="31"/>
      <c r="H31" s="32"/>
      <c r="I31" s="30"/>
      <c r="J31" s="31"/>
      <c r="K31" s="31"/>
      <c r="L31" s="166"/>
      <c r="M31" s="31"/>
      <c r="N31" s="31"/>
    </row>
    <row r="32" spans="1:14" ht="39.75" customHeight="1">
      <c r="A32" s="30"/>
      <c r="B32" s="30"/>
      <c r="C32" s="30"/>
      <c r="D32" s="30"/>
      <c r="E32" s="30"/>
      <c r="F32" s="30"/>
      <c r="G32" s="31"/>
      <c r="H32" s="32"/>
      <c r="I32" s="30"/>
      <c r="J32" s="31"/>
      <c r="K32" s="31"/>
      <c r="L32" s="166"/>
      <c r="M32" s="31"/>
      <c r="N32" s="31"/>
    </row>
    <row r="33" spans="1:14" ht="39.75" customHeight="1">
      <c r="A33" s="30"/>
      <c r="B33" s="30"/>
      <c r="C33" s="30"/>
      <c r="D33" s="30"/>
      <c r="E33" s="30"/>
      <c r="F33" s="30"/>
      <c r="G33" s="31"/>
      <c r="H33" s="32"/>
      <c r="I33" s="30"/>
      <c r="J33" s="31"/>
      <c r="K33" s="31"/>
      <c r="L33" s="166"/>
      <c r="M33" s="31"/>
      <c r="N33" s="31"/>
    </row>
    <row r="34" spans="1:14" ht="39.75" customHeight="1">
      <c r="A34" s="30"/>
      <c r="B34" s="30"/>
      <c r="C34" s="30"/>
      <c r="D34" s="30"/>
      <c r="E34" s="30"/>
      <c r="F34" s="30"/>
      <c r="G34" s="31"/>
      <c r="H34" s="32"/>
      <c r="I34" s="30"/>
      <c r="J34" s="31"/>
      <c r="K34" s="31"/>
      <c r="L34" s="166"/>
      <c r="M34" s="31"/>
      <c r="N34" s="31"/>
    </row>
    <row r="35" spans="1:14" ht="39.75" customHeight="1">
      <c r="A35" s="30"/>
      <c r="B35" s="30"/>
      <c r="C35" s="30"/>
      <c r="D35" s="30"/>
      <c r="E35" s="30"/>
      <c r="F35" s="30"/>
      <c r="G35" s="31"/>
      <c r="H35" s="32"/>
      <c r="I35" s="30"/>
      <c r="J35" s="31"/>
      <c r="K35" s="31"/>
      <c r="L35" s="166"/>
      <c r="M35" s="31"/>
      <c r="N35" s="31"/>
    </row>
    <row r="36" spans="1:14" ht="39.75" customHeight="1">
      <c r="A36" s="30"/>
      <c r="B36" s="30"/>
      <c r="C36" s="30"/>
      <c r="D36" s="30"/>
      <c r="E36" s="30"/>
      <c r="F36" s="30"/>
      <c r="G36" s="31"/>
      <c r="H36" s="32"/>
      <c r="I36" s="30"/>
      <c r="J36" s="31"/>
      <c r="K36" s="31"/>
      <c r="L36" s="166"/>
      <c r="M36" s="31"/>
      <c r="N36" s="31"/>
    </row>
    <row r="37" spans="1:14" ht="39.75" customHeight="1">
      <c r="A37" s="30"/>
      <c r="B37" s="30"/>
      <c r="C37" s="30"/>
      <c r="D37" s="30"/>
      <c r="E37" s="30"/>
      <c r="F37" s="30"/>
      <c r="G37" s="31"/>
      <c r="H37" s="32"/>
      <c r="I37" s="30"/>
      <c r="J37" s="31"/>
      <c r="K37" s="31"/>
      <c r="L37" s="166"/>
      <c r="M37" s="31"/>
      <c r="N37" s="31"/>
    </row>
    <row r="38" spans="1:14" ht="39.75" customHeight="1">
      <c r="A38" s="30"/>
      <c r="B38" s="30"/>
      <c r="C38" s="30"/>
      <c r="D38" s="30"/>
      <c r="E38" s="30"/>
      <c r="F38" s="30"/>
      <c r="G38" s="31"/>
      <c r="H38" s="32"/>
      <c r="I38" s="30"/>
      <c r="J38" s="31"/>
      <c r="K38" s="31"/>
      <c r="L38" s="166"/>
      <c r="M38" s="31"/>
      <c r="N38" s="31"/>
    </row>
    <row r="39" spans="1:14" ht="39.75" customHeight="1">
      <c r="A39" s="30"/>
      <c r="B39" s="30"/>
      <c r="C39" s="30"/>
      <c r="D39" s="30"/>
      <c r="E39" s="30"/>
      <c r="F39" s="30"/>
      <c r="G39" s="31"/>
      <c r="H39" s="32"/>
      <c r="I39" s="30"/>
      <c r="J39" s="31"/>
      <c r="K39" s="31"/>
      <c r="L39" s="166"/>
      <c r="M39" s="31"/>
      <c r="N39" s="31"/>
    </row>
    <row r="40" spans="1:14" ht="39.75" customHeight="1">
      <c r="A40" s="30"/>
      <c r="B40" s="30"/>
      <c r="C40" s="30"/>
      <c r="D40" s="30"/>
      <c r="E40" s="30"/>
      <c r="F40" s="30"/>
      <c r="G40" s="31"/>
      <c r="H40" s="32"/>
      <c r="I40" s="30"/>
      <c r="J40" s="31"/>
      <c r="K40" s="31"/>
      <c r="L40" s="166"/>
      <c r="M40" s="31"/>
      <c r="N40" s="31"/>
    </row>
    <row r="41" spans="1:14" ht="39.75" customHeight="1">
      <c r="A41" s="30"/>
      <c r="B41" s="30"/>
      <c r="C41" s="30"/>
      <c r="D41" s="30"/>
      <c r="E41" s="30"/>
      <c r="F41" s="30"/>
      <c r="G41" s="31"/>
      <c r="H41" s="32"/>
      <c r="I41" s="30"/>
      <c r="J41" s="31"/>
      <c r="K41" s="31"/>
      <c r="L41" s="166"/>
      <c r="M41" s="31"/>
      <c r="N41" s="31"/>
    </row>
    <row r="42" spans="1:14" ht="39.75" customHeight="1">
      <c r="A42" s="30"/>
      <c r="B42" s="30"/>
      <c r="C42" s="30"/>
      <c r="D42" s="30"/>
      <c r="E42" s="30"/>
      <c r="F42" s="30"/>
      <c r="G42" s="31"/>
      <c r="H42" s="32"/>
      <c r="I42" s="30"/>
      <c r="J42" s="31"/>
      <c r="K42" s="31"/>
      <c r="L42" s="166"/>
      <c r="M42" s="31"/>
      <c r="N42" s="31"/>
    </row>
    <row r="43" spans="1:14" ht="39.75" customHeight="1">
      <c r="A43" s="30"/>
      <c r="B43" s="30"/>
      <c r="C43" s="30"/>
      <c r="D43" s="30"/>
      <c r="E43" s="30"/>
      <c r="F43" s="30"/>
      <c r="G43" s="31"/>
      <c r="H43" s="32"/>
      <c r="I43" s="30"/>
      <c r="J43" s="31"/>
      <c r="K43" s="31"/>
      <c r="L43" s="166"/>
      <c r="M43" s="31"/>
      <c r="N43" s="31"/>
    </row>
    <row r="44" spans="1:14" ht="39.75" customHeight="1">
      <c r="A44" s="30"/>
      <c r="B44" s="30"/>
      <c r="C44" s="30"/>
      <c r="D44" s="30"/>
      <c r="E44" s="30"/>
      <c r="F44" s="30"/>
      <c r="G44" s="31"/>
      <c r="H44" s="32"/>
      <c r="I44" s="30"/>
      <c r="J44" s="31"/>
      <c r="K44" s="31"/>
      <c r="L44" s="166"/>
      <c r="M44" s="31"/>
      <c r="N44" s="31"/>
    </row>
    <row r="45" spans="1:14" ht="39.75" customHeight="1">
      <c r="A45" s="30"/>
      <c r="B45" s="30"/>
      <c r="C45" s="30"/>
      <c r="D45" s="30"/>
      <c r="E45" s="30"/>
      <c r="F45" s="30"/>
      <c r="G45" s="31"/>
      <c r="H45" s="32"/>
      <c r="I45" s="30"/>
      <c r="J45" s="31"/>
      <c r="K45" s="31"/>
      <c r="L45" s="166"/>
      <c r="M45" s="31"/>
      <c r="N45" s="31"/>
    </row>
    <row r="46" spans="1:14" ht="39.75" customHeight="1">
      <c r="A46" s="30"/>
      <c r="B46" s="30"/>
      <c r="C46" s="30"/>
      <c r="D46" s="30"/>
      <c r="E46" s="30"/>
      <c r="F46" s="30"/>
      <c r="G46" s="31"/>
      <c r="H46" s="32"/>
      <c r="I46" s="30"/>
      <c r="J46" s="31"/>
      <c r="K46" s="31"/>
      <c r="L46" s="166"/>
      <c r="M46" s="31"/>
      <c r="N46" s="31"/>
    </row>
    <row r="47" spans="1:14" ht="39.75" customHeight="1">
      <c r="A47" s="30"/>
      <c r="B47" s="30"/>
      <c r="C47" s="30"/>
      <c r="D47" s="30"/>
      <c r="E47" s="30"/>
      <c r="F47" s="30"/>
      <c r="G47" s="31"/>
      <c r="H47" s="32"/>
      <c r="I47" s="30"/>
      <c r="J47" s="31"/>
      <c r="K47" s="31"/>
      <c r="L47" s="166"/>
      <c r="M47" s="31"/>
      <c r="N47" s="31"/>
    </row>
    <row r="48" spans="1:14" ht="39.75" customHeight="1">
      <c r="A48" s="30"/>
      <c r="B48" s="30"/>
      <c r="C48" s="30"/>
      <c r="D48" s="30"/>
      <c r="E48" s="30"/>
      <c r="F48" s="30"/>
      <c r="G48" s="31"/>
      <c r="H48" s="32"/>
      <c r="I48" s="30"/>
      <c r="J48" s="31"/>
      <c r="K48" s="31"/>
      <c r="L48" s="166"/>
      <c r="M48" s="31"/>
      <c r="N48" s="31"/>
    </row>
    <row r="49" spans="1:14" ht="39.75" customHeight="1">
      <c r="A49" s="30"/>
      <c r="B49" s="30"/>
      <c r="C49" s="30"/>
      <c r="D49" s="30"/>
      <c r="E49" s="30"/>
      <c r="F49" s="30"/>
      <c r="G49" s="31"/>
      <c r="H49" s="32"/>
      <c r="I49" s="30"/>
      <c r="J49" s="31"/>
      <c r="K49" s="31"/>
      <c r="L49" s="166"/>
      <c r="M49" s="31"/>
      <c r="N49" s="31"/>
    </row>
    <row r="50" spans="1:14" ht="39.75" customHeight="1">
      <c r="A50" s="30"/>
      <c r="B50" s="30"/>
      <c r="C50" s="30"/>
      <c r="D50" s="30"/>
      <c r="E50" s="30"/>
      <c r="F50" s="30"/>
      <c r="G50" s="31"/>
      <c r="H50" s="32"/>
      <c r="I50" s="30"/>
      <c r="J50" s="31"/>
      <c r="K50" s="31"/>
      <c r="L50" s="166"/>
      <c r="M50" s="31"/>
      <c r="N50" s="31"/>
    </row>
    <row r="51" spans="1:14" ht="39.75" customHeight="1">
      <c r="A51" s="30"/>
      <c r="B51" s="30"/>
      <c r="C51" s="30"/>
      <c r="D51" s="30"/>
      <c r="E51" s="30"/>
      <c r="F51" s="30"/>
      <c r="G51" s="31"/>
      <c r="H51" s="32"/>
      <c r="I51" s="30"/>
      <c r="J51" s="31"/>
      <c r="K51" s="31"/>
      <c r="L51" s="166"/>
      <c r="M51" s="31"/>
      <c r="N51" s="31"/>
    </row>
    <row r="52" spans="1:14" ht="39.75" customHeight="1">
      <c r="A52" s="30"/>
      <c r="B52" s="30"/>
      <c r="C52" s="30"/>
      <c r="D52" s="30"/>
      <c r="E52" s="30"/>
      <c r="F52" s="30"/>
      <c r="G52" s="31"/>
      <c r="H52" s="32"/>
      <c r="I52" s="30"/>
      <c r="J52" s="31"/>
      <c r="K52" s="31"/>
      <c r="L52" s="166"/>
      <c r="M52" s="31"/>
      <c r="N52" s="31"/>
    </row>
    <row r="53" spans="1:14" ht="39.75" customHeight="1">
      <c r="A53" s="30"/>
      <c r="B53" s="30"/>
      <c r="C53" s="30"/>
      <c r="D53" s="30"/>
      <c r="E53" s="30"/>
      <c r="F53" s="30"/>
      <c r="G53" s="31"/>
      <c r="H53" s="32"/>
      <c r="I53" s="30"/>
      <c r="J53" s="31"/>
      <c r="K53" s="31"/>
      <c r="L53" s="166"/>
      <c r="M53" s="31"/>
      <c r="N53" s="31"/>
    </row>
    <row r="54" spans="1:14" ht="39.75" customHeight="1">
      <c r="A54" s="30"/>
      <c r="B54" s="30"/>
      <c r="C54" s="30"/>
      <c r="D54" s="30"/>
      <c r="E54" s="30"/>
      <c r="F54" s="30"/>
      <c r="G54" s="31"/>
      <c r="H54" s="32"/>
      <c r="I54" s="30"/>
      <c r="J54" s="31"/>
      <c r="K54" s="31"/>
      <c r="L54" s="166"/>
      <c r="M54" s="31"/>
      <c r="N54" s="31"/>
    </row>
    <row r="55" spans="1:14" ht="39.75" customHeight="1">
      <c r="A55" s="30"/>
      <c r="B55" s="30"/>
      <c r="C55" s="30"/>
      <c r="D55" s="30"/>
      <c r="E55" s="30"/>
      <c r="F55" s="30"/>
      <c r="G55" s="31"/>
      <c r="H55" s="32"/>
      <c r="I55" s="30"/>
      <c r="J55" s="31"/>
      <c r="K55" s="31"/>
      <c r="L55" s="166"/>
      <c r="M55" s="31"/>
      <c r="N55" s="31"/>
    </row>
    <row r="56" spans="1:14" ht="39.75" customHeight="1">
      <c r="A56" s="30"/>
      <c r="B56" s="30"/>
      <c r="C56" s="30"/>
      <c r="D56" s="30"/>
      <c r="E56" s="30"/>
      <c r="F56" s="30"/>
      <c r="G56" s="31"/>
      <c r="H56" s="32"/>
      <c r="I56" s="30"/>
      <c r="J56" s="31"/>
      <c r="K56" s="31"/>
      <c r="L56" s="166"/>
      <c r="M56" s="31"/>
      <c r="N56" s="31"/>
    </row>
    <row r="57" spans="1:14" ht="39.75" customHeight="1">
      <c r="A57" s="30"/>
      <c r="B57" s="30"/>
      <c r="C57" s="30"/>
      <c r="D57" s="30"/>
      <c r="E57" s="30"/>
      <c r="F57" s="30"/>
      <c r="G57" s="31"/>
      <c r="H57" s="32"/>
      <c r="I57" s="30"/>
      <c r="J57" s="31"/>
      <c r="K57" s="31"/>
      <c r="L57" s="166"/>
      <c r="M57" s="31"/>
      <c r="N57" s="31"/>
    </row>
    <row r="58" spans="1:14" ht="39.75" customHeight="1">
      <c r="A58" s="30"/>
      <c r="B58" s="30"/>
      <c r="C58" s="30"/>
      <c r="D58" s="30"/>
      <c r="E58" s="30"/>
      <c r="F58" s="30"/>
      <c r="G58" s="31"/>
      <c r="H58" s="32"/>
      <c r="I58" s="30"/>
      <c r="J58" s="31"/>
      <c r="K58" s="31"/>
      <c r="L58" s="166"/>
      <c r="M58" s="31"/>
      <c r="N58" s="31"/>
    </row>
    <row r="59" spans="1:14" ht="39.75" customHeight="1">
      <c r="A59" s="30"/>
      <c r="B59" s="30"/>
      <c r="C59" s="30"/>
      <c r="D59" s="30"/>
      <c r="E59" s="30"/>
      <c r="F59" s="30"/>
      <c r="G59" s="31"/>
      <c r="H59" s="32"/>
      <c r="I59" s="30"/>
      <c r="J59" s="31"/>
      <c r="K59" s="31"/>
      <c r="L59" s="166"/>
      <c r="M59" s="31"/>
      <c r="N59" s="31"/>
    </row>
    <row r="60" spans="1:14" ht="39.75" customHeight="1">
      <c r="A60" s="30"/>
      <c r="B60" s="30"/>
      <c r="C60" s="30"/>
      <c r="D60" s="30"/>
      <c r="E60" s="30"/>
      <c r="F60" s="30"/>
      <c r="G60" s="31"/>
      <c r="H60" s="32"/>
      <c r="I60" s="30"/>
      <c r="J60" s="31"/>
      <c r="K60" s="31"/>
      <c r="L60" s="166"/>
      <c r="M60" s="31"/>
      <c r="N60" s="31"/>
    </row>
    <row r="61" spans="1:14" ht="39.75" customHeight="1">
      <c r="A61" s="30"/>
      <c r="B61" s="30"/>
      <c r="C61" s="30"/>
      <c r="D61" s="30"/>
      <c r="E61" s="30"/>
      <c r="F61" s="30"/>
      <c r="G61" s="31"/>
      <c r="H61" s="32"/>
      <c r="I61" s="30"/>
      <c r="J61" s="31"/>
      <c r="K61" s="31"/>
      <c r="L61" s="166"/>
      <c r="M61" s="31"/>
      <c r="N61" s="31"/>
    </row>
    <row r="62" spans="1:14" ht="39.75" customHeight="1">
      <c r="A62" s="30"/>
      <c r="B62" s="30"/>
      <c r="C62" s="30"/>
      <c r="D62" s="30"/>
      <c r="E62" s="30"/>
      <c r="F62" s="30"/>
      <c r="G62" s="31"/>
      <c r="H62" s="32"/>
      <c r="I62" s="30"/>
      <c r="J62" s="31"/>
      <c r="K62" s="31"/>
      <c r="L62" s="166"/>
      <c r="M62" s="31"/>
      <c r="N62" s="31"/>
    </row>
    <row r="63" spans="1:14" ht="39.75" customHeight="1">
      <c r="A63" s="30"/>
      <c r="B63" s="30"/>
      <c r="C63" s="30"/>
      <c r="D63" s="30"/>
      <c r="E63" s="30"/>
      <c r="F63" s="30"/>
      <c r="G63" s="31"/>
      <c r="H63" s="32"/>
      <c r="I63" s="30"/>
      <c r="J63" s="31"/>
      <c r="K63" s="31"/>
      <c r="L63" s="166"/>
      <c r="M63" s="31"/>
      <c r="N63" s="31"/>
    </row>
  </sheetData>
  <mergeCells count="34">
    <mergeCell ref="M12:M13"/>
    <mergeCell ref="N12:N13"/>
    <mergeCell ref="K12:K13"/>
    <mergeCell ref="L12:L13"/>
    <mergeCell ref="F10:F14"/>
    <mergeCell ref="A15:A18"/>
    <mergeCell ref="B15:B18"/>
    <mergeCell ref="A1:N1"/>
    <mergeCell ref="A2:N2"/>
    <mergeCell ref="C15:C18"/>
    <mergeCell ref="D15:D18"/>
    <mergeCell ref="E15:E18"/>
    <mergeCell ref="F15:F18"/>
    <mergeCell ref="A10:A14"/>
    <mergeCell ref="B10:B14"/>
    <mergeCell ref="C10:C14"/>
    <mergeCell ref="D10:D14"/>
    <mergeCell ref="E10:E14"/>
    <mergeCell ref="A8:A9"/>
    <mergeCell ref="B8:B9"/>
    <mergeCell ref="C8:D8"/>
    <mergeCell ref="E8:E9"/>
    <mergeCell ref="F8:F9"/>
    <mergeCell ref="N8:N9"/>
    <mergeCell ref="G8:G9"/>
    <mergeCell ref="H8:I8"/>
    <mergeCell ref="J8:J9"/>
    <mergeCell ref="L8:L9"/>
    <mergeCell ref="M8:M9"/>
    <mergeCell ref="A5:B5"/>
    <mergeCell ref="C5:F5"/>
    <mergeCell ref="C7:F7"/>
    <mergeCell ref="G7:J7"/>
    <mergeCell ref="K7:N7"/>
  </mergeCells>
  <hyperlinks>
    <hyperlink ref="J10" r:id="rId1" xr:uid="{94001A4A-1203-4346-BE82-5CDADBA0C326}"/>
    <hyperlink ref="N10" r:id="rId2" xr:uid="{8F50D951-A1CB-423A-A162-1A5245427CBF}"/>
    <hyperlink ref="N15" r:id="rId3" xr:uid="{50BC6B59-63D1-4B4B-A907-E8E907919889}"/>
    <hyperlink ref="N16" r:id="rId4" xr:uid="{62AFB3D0-0D3C-4B37-AD0E-3B8C2B771882}"/>
  </hyperlinks>
  <pageMargins left="0.7" right="0.7" top="0.75" bottom="0.75" header="0.3" footer="0.3"/>
  <pageSetup orientation="portrait" r:id="rId5"/>
  <drawing r:id="rId6"/>
  <legacy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7"/>
  <sheetViews>
    <sheetView showGridLines="0" zoomScale="110" zoomScaleNormal="110" workbookViewId="0">
      <pane ySplit="1" topLeftCell="A24" activePane="bottomLeft" state="frozen"/>
      <selection pane="bottomLeft" activeCell="G28" sqref="G28"/>
    </sheetView>
  </sheetViews>
  <sheetFormatPr baseColWidth="10" defaultColWidth="11.42578125" defaultRowHeight="15"/>
  <cols>
    <col min="1" max="1" width="6.140625" style="1" customWidth="1"/>
    <col min="2" max="2" width="23" style="8" customWidth="1"/>
    <col min="3" max="3" width="14.42578125" style="9" customWidth="1"/>
    <col min="4" max="4" width="10.28515625" style="9" customWidth="1"/>
    <col min="5" max="5" width="10" style="9" customWidth="1"/>
    <col min="6" max="6" width="16.140625" style="9" customWidth="1"/>
    <col min="7" max="7" width="31.28515625" style="9" customWidth="1"/>
    <col min="8" max="9" width="10" style="9" customWidth="1"/>
    <col min="10" max="10" width="50.42578125" style="9" customWidth="1"/>
    <col min="11" max="11" width="47.5703125" style="9" customWidth="1"/>
    <col min="12" max="12" width="20.85546875" style="9" customWidth="1"/>
    <col min="13" max="14" width="40" style="9" customWidth="1"/>
    <col min="15" max="16384" width="11.42578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37.9" customHeight="1">
      <c r="A5" s="1748" t="s">
        <v>61</v>
      </c>
      <c r="B5" s="1748"/>
      <c r="C5" s="1831" t="s">
        <v>3246</v>
      </c>
      <c r="D5" s="1831"/>
      <c r="E5" s="1831"/>
      <c r="F5" s="1831"/>
    </row>
    <row r="7" spans="1:14" ht="33" customHeight="1">
      <c r="A7" s="212"/>
      <c r="B7" s="212"/>
      <c r="C7" s="2099" t="s">
        <v>2810</v>
      </c>
      <c r="D7" s="2100"/>
      <c r="E7" s="2100"/>
      <c r="F7" s="2101"/>
      <c r="G7" s="2102" t="s">
        <v>2811</v>
      </c>
      <c r="H7" s="2102"/>
      <c r="I7" s="2102"/>
      <c r="J7" s="2103"/>
      <c r="K7" s="2104" t="s">
        <v>2812</v>
      </c>
      <c r="L7" s="2104"/>
      <c r="M7" s="2104"/>
      <c r="N7" s="2105"/>
    </row>
    <row r="8" spans="1:14" ht="53.25" customHeight="1">
      <c r="A8" s="2041" t="s">
        <v>2673</v>
      </c>
      <c r="B8" s="2041" t="s">
        <v>2813</v>
      </c>
      <c r="C8" s="2015" t="s">
        <v>2815</v>
      </c>
      <c r="D8" s="2039" t="s">
        <v>2814</v>
      </c>
      <c r="E8" s="2040"/>
      <c r="F8" s="2015" t="s">
        <v>2816</v>
      </c>
      <c r="G8" s="2017" t="s">
        <v>2817</v>
      </c>
      <c r="H8" s="2035" t="s">
        <v>2818</v>
      </c>
      <c r="I8" s="2036"/>
      <c r="J8" s="2017" t="s">
        <v>2819</v>
      </c>
      <c r="K8" s="244" t="s">
        <v>2820</v>
      </c>
      <c r="L8" s="2033" t="s">
        <v>2821</v>
      </c>
      <c r="M8" s="2033" t="s">
        <v>2822</v>
      </c>
      <c r="N8" s="2033" t="s">
        <v>3247</v>
      </c>
    </row>
    <row r="9" spans="1:14" ht="99.75" customHeight="1">
      <c r="A9" s="2042"/>
      <c r="B9" s="2042"/>
      <c r="C9" s="2016"/>
      <c r="D9" s="214" t="s">
        <v>3248</v>
      </c>
      <c r="E9" s="214" t="s">
        <v>2825</v>
      </c>
      <c r="F9" s="2016"/>
      <c r="G9" s="2018"/>
      <c r="H9" s="215" t="s">
        <v>3248</v>
      </c>
      <c r="I9" s="215" t="s">
        <v>2825</v>
      </c>
      <c r="J9" s="2018"/>
      <c r="K9" s="244" t="s">
        <v>2826</v>
      </c>
      <c r="L9" s="2034"/>
      <c r="M9" s="2034"/>
      <c r="N9" s="2034"/>
    </row>
    <row r="10" spans="1:14" ht="105">
      <c r="A10" s="2116">
        <v>1</v>
      </c>
      <c r="B10" s="2114" t="s">
        <v>1028</v>
      </c>
      <c r="C10" s="2114" t="s">
        <v>1033</v>
      </c>
      <c r="D10" s="2114" t="s">
        <v>1033</v>
      </c>
      <c r="E10" s="2114" t="s">
        <v>2793</v>
      </c>
      <c r="F10" s="2114" t="s">
        <v>1033</v>
      </c>
      <c r="G10" s="184" t="s">
        <v>3249</v>
      </c>
      <c r="H10" s="183" t="s">
        <v>2793</v>
      </c>
      <c r="I10" s="183" t="s">
        <v>1033</v>
      </c>
      <c r="J10" s="749" t="s">
        <v>3250</v>
      </c>
      <c r="K10" s="184" t="s">
        <v>1036</v>
      </c>
      <c r="L10" s="811">
        <v>0.9</v>
      </c>
      <c r="M10" s="184" t="s">
        <v>3251</v>
      </c>
      <c r="N10" s="184" t="s">
        <v>3252</v>
      </c>
    </row>
    <row r="11" spans="1:14" ht="75">
      <c r="A11" s="2222"/>
      <c r="B11" s="2155"/>
      <c r="C11" s="2155"/>
      <c r="D11" s="2155"/>
      <c r="E11" s="2155"/>
      <c r="F11" s="2155"/>
      <c r="G11" s="116" t="s">
        <v>3253</v>
      </c>
      <c r="H11" s="187" t="s">
        <v>2793</v>
      </c>
      <c r="I11" s="187" t="s">
        <v>1033</v>
      </c>
      <c r="J11" s="116" t="s">
        <v>3254</v>
      </c>
      <c r="K11" s="2155" t="s">
        <v>3255</v>
      </c>
      <c r="L11" s="2028">
        <v>0.8</v>
      </c>
      <c r="M11" s="2155" t="s">
        <v>3256</v>
      </c>
      <c r="N11" s="2224" t="s">
        <v>3257</v>
      </c>
    </row>
    <row r="12" spans="1:14" ht="243" customHeight="1">
      <c r="A12" s="2222"/>
      <c r="B12" s="2155"/>
      <c r="C12" s="2155"/>
      <c r="D12" s="2155"/>
      <c r="E12" s="2155"/>
      <c r="F12" s="2155"/>
      <c r="G12" s="116" t="s">
        <v>3258</v>
      </c>
      <c r="H12" s="187" t="s">
        <v>2793</v>
      </c>
      <c r="I12" s="187" t="s">
        <v>1033</v>
      </c>
      <c r="J12" s="805" t="s">
        <v>3259</v>
      </c>
      <c r="K12" s="2155"/>
      <c r="L12" s="2013"/>
      <c r="M12" s="2155"/>
      <c r="N12" s="2224"/>
    </row>
    <row r="13" spans="1:14" ht="82.5" customHeight="1">
      <c r="A13" s="2223"/>
      <c r="B13" s="2160"/>
      <c r="C13" s="2160"/>
      <c r="D13" s="2160"/>
      <c r="E13" s="2160"/>
      <c r="F13" s="2160"/>
      <c r="G13" s="116" t="s">
        <v>3260</v>
      </c>
      <c r="H13" s="187" t="s">
        <v>2793</v>
      </c>
      <c r="I13" s="187" t="s">
        <v>1033</v>
      </c>
      <c r="J13" s="116" t="s">
        <v>3261</v>
      </c>
      <c r="K13" s="2160"/>
      <c r="L13" s="2014"/>
      <c r="M13" s="2115"/>
      <c r="N13" s="2225"/>
    </row>
    <row r="14" spans="1:14" ht="57" customHeight="1">
      <c r="A14" s="2155">
        <v>2</v>
      </c>
      <c r="B14" s="2155" t="s">
        <v>1057</v>
      </c>
      <c r="C14" s="2155" t="s">
        <v>1033</v>
      </c>
      <c r="D14" s="2155" t="s">
        <v>1033</v>
      </c>
      <c r="E14" s="2155" t="s">
        <v>2793</v>
      </c>
      <c r="F14" s="2155" t="s">
        <v>1033</v>
      </c>
      <c r="G14" s="116" t="s">
        <v>3262</v>
      </c>
      <c r="H14" s="813" t="s">
        <v>1033</v>
      </c>
      <c r="I14" s="813" t="s">
        <v>1033</v>
      </c>
      <c r="J14" s="806" t="s">
        <v>3263</v>
      </c>
      <c r="K14" s="2155" t="s">
        <v>3264</v>
      </c>
      <c r="L14" s="2219">
        <v>1</v>
      </c>
      <c r="M14" s="2230" t="s">
        <v>3265</v>
      </c>
      <c r="N14" s="2220" t="s">
        <v>3266</v>
      </c>
    </row>
    <row r="15" spans="1:14" ht="60">
      <c r="A15" s="2155"/>
      <c r="B15" s="2155"/>
      <c r="C15" s="2155"/>
      <c r="D15" s="2155"/>
      <c r="E15" s="2155"/>
      <c r="F15" s="2155"/>
      <c r="G15" s="116" t="s">
        <v>3267</v>
      </c>
      <c r="H15" s="187" t="s">
        <v>2793</v>
      </c>
      <c r="I15" s="187" t="s">
        <v>1033</v>
      </c>
      <c r="J15" s="382" t="s">
        <v>3268</v>
      </c>
      <c r="K15" s="2155"/>
      <c r="L15" s="1988"/>
      <c r="M15" s="2230"/>
      <c r="N15" s="2220"/>
    </row>
    <row r="16" spans="1:14" ht="75">
      <c r="A16" s="2155"/>
      <c r="B16" s="2155"/>
      <c r="C16" s="2155"/>
      <c r="D16" s="2155"/>
      <c r="E16" s="2155"/>
      <c r="F16" s="2155"/>
      <c r="G16" s="116" t="s">
        <v>3269</v>
      </c>
      <c r="H16" s="187" t="s">
        <v>2793</v>
      </c>
      <c r="I16" s="187" t="s">
        <v>1033</v>
      </c>
      <c r="J16" s="116" t="s">
        <v>3270</v>
      </c>
      <c r="K16" s="2155"/>
      <c r="L16" s="1988"/>
      <c r="M16" s="2230"/>
      <c r="N16" s="2220"/>
    </row>
    <row r="17" spans="1:14" ht="84" customHeight="1">
      <c r="A17" s="2155"/>
      <c r="B17" s="2155"/>
      <c r="C17" s="2155"/>
      <c r="D17" s="2155"/>
      <c r="E17" s="2155"/>
      <c r="F17" s="2155"/>
      <c r="G17" s="116" t="s">
        <v>3271</v>
      </c>
      <c r="H17" s="187" t="s">
        <v>2793</v>
      </c>
      <c r="I17" s="187" t="s">
        <v>1033</v>
      </c>
      <c r="J17" s="807" t="s">
        <v>3272</v>
      </c>
      <c r="K17" s="2155"/>
      <c r="L17" s="1988"/>
      <c r="M17" s="2230"/>
      <c r="N17" s="2220"/>
    </row>
    <row r="18" spans="1:14" ht="75">
      <c r="A18" s="2115"/>
      <c r="B18" s="2115"/>
      <c r="C18" s="2115"/>
      <c r="D18" s="2115"/>
      <c r="E18" s="2115"/>
      <c r="F18" s="2115"/>
      <c r="G18" s="235" t="s">
        <v>3273</v>
      </c>
      <c r="H18" s="814" t="s">
        <v>1033</v>
      </c>
      <c r="I18" s="813" t="s">
        <v>1033</v>
      </c>
      <c r="J18" s="806" t="s">
        <v>3274</v>
      </c>
      <c r="K18" s="2115"/>
      <c r="L18" s="1859"/>
      <c r="M18" s="2231"/>
      <c r="N18" s="2221"/>
    </row>
    <row r="19" spans="1:14" ht="105">
      <c r="A19" s="2155">
        <v>3</v>
      </c>
      <c r="B19" s="2155" t="s">
        <v>1081</v>
      </c>
      <c r="C19" s="2155" t="s">
        <v>1033</v>
      </c>
      <c r="D19" s="2155" t="s">
        <v>1033</v>
      </c>
      <c r="E19" s="2155" t="s">
        <v>2793</v>
      </c>
      <c r="F19" s="2155" t="s">
        <v>1033</v>
      </c>
      <c r="G19" s="184" t="s">
        <v>3275</v>
      </c>
      <c r="H19" s="187" t="s">
        <v>2793</v>
      </c>
      <c r="I19" s="187" t="s">
        <v>1033</v>
      </c>
      <c r="J19" s="116" t="s">
        <v>3261</v>
      </c>
      <c r="K19" s="2155" t="s">
        <v>1088</v>
      </c>
      <c r="L19" s="2219">
        <v>1</v>
      </c>
      <c r="M19" s="2222" t="s">
        <v>3276</v>
      </c>
      <c r="N19" s="2224" t="s">
        <v>3277</v>
      </c>
    </row>
    <row r="20" spans="1:14" ht="135" customHeight="1">
      <c r="A20" s="2155"/>
      <c r="B20" s="2155"/>
      <c r="C20" s="2155"/>
      <c r="D20" s="2155"/>
      <c r="E20" s="2155"/>
      <c r="F20" s="2155"/>
      <c r="G20" s="116" t="s">
        <v>3278</v>
      </c>
      <c r="H20" s="187" t="s">
        <v>2793</v>
      </c>
      <c r="I20" s="187" t="s">
        <v>1033</v>
      </c>
      <c r="J20" s="116" t="s">
        <v>3279</v>
      </c>
      <c r="K20" s="2160"/>
      <c r="L20" s="1989"/>
      <c r="M20" s="2117"/>
      <c r="N20" s="2225"/>
    </row>
    <row r="21" spans="1:14" ht="75">
      <c r="A21" s="2155"/>
      <c r="B21" s="2155"/>
      <c r="C21" s="2155"/>
      <c r="D21" s="2155"/>
      <c r="E21" s="2155"/>
      <c r="F21" s="2155"/>
      <c r="G21" s="116" t="s">
        <v>3280</v>
      </c>
      <c r="H21" s="187" t="s">
        <v>2793</v>
      </c>
      <c r="I21" s="187" t="s">
        <v>1033</v>
      </c>
      <c r="J21" s="116" t="s">
        <v>3281</v>
      </c>
      <c r="K21" s="2155" t="s">
        <v>3282</v>
      </c>
      <c r="L21" s="2219">
        <v>1</v>
      </c>
      <c r="M21" s="2155" t="s">
        <v>3283</v>
      </c>
      <c r="N21" s="2224" t="s">
        <v>3284</v>
      </c>
    </row>
    <row r="22" spans="1:14" ht="66.75" customHeight="1">
      <c r="A22" s="2155"/>
      <c r="B22" s="2155"/>
      <c r="C22" s="2155"/>
      <c r="D22" s="2155"/>
      <c r="E22" s="2155"/>
      <c r="F22" s="2155"/>
      <c r="G22" s="116" t="s">
        <v>3285</v>
      </c>
      <c r="H22" s="187" t="s">
        <v>2793</v>
      </c>
      <c r="I22" s="187" t="s">
        <v>1033</v>
      </c>
      <c r="J22" s="116" t="s">
        <v>3286</v>
      </c>
      <c r="K22" s="2160"/>
      <c r="L22" s="1989"/>
      <c r="M22" s="2115"/>
      <c r="N22" s="2225"/>
    </row>
    <row r="23" spans="1:14" ht="66.75" customHeight="1">
      <c r="A23" s="2155"/>
      <c r="B23" s="2155"/>
      <c r="C23" s="2155"/>
      <c r="D23" s="2155"/>
      <c r="E23" s="2155"/>
      <c r="F23" s="2155"/>
      <c r="G23" s="116" t="s">
        <v>3287</v>
      </c>
      <c r="H23" s="187" t="s">
        <v>2793</v>
      </c>
      <c r="I23" s="187" t="s">
        <v>1033</v>
      </c>
      <c r="J23" s="808" t="s">
        <v>3288</v>
      </c>
      <c r="K23" s="2155" t="s">
        <v>1103</v>
      </c>
      <c r="L23" s="2215" t="s">
        <v>1033</v>
      </c>
      <c r="M23" s="2217" t="s">
        <v>1033</v>
      </c>
      <c r="N23" s="2228" t="s">
        <v>3289</v>
      </c>
    </row>
    <row r="24" spans="1:14" ht="60" customHeight="1">
      <c r="A24" s="2155"/>
      <c r="B24" s="2155"/>
      <c r="C24" s="2155"/>
      <c r="D24" s="2155"/>
      <c r="E24" s="2155"/>
      <c r="F24" s="2155"/>
      <c r="G24" s="116" t="s">
        <v>3290</v>
      </c>
      <c r="H24" s="187" t="s">
        <v>2793</v>
      </c>
      <c r="I24" s="187" t="s">
        <v>1033</v>
      </c>
      <c r="J24" s="808" t="s">
        <v>3291</v>
      </c>
      <c r="K24" s="2155"/>
      <c r="L24" s="2215"/>
      <c r="M24" s="2217"/>
      <c r="N24" s="2228"/>
    </row>
    <row r="25" spans="1:14" ht="33.75" customHeight="1">
      <c r="A25" s="2155"/>
      <c r="B25" s="2155"/>
      <c r="C25" s="2155"/>
      <c r="D25" s="2155"/>
      <c r="E25" s="2155"/>
      <c r="F25" s="2155"/>
      <c r="G25" s="116" t="s">
        <v>3292</v>
      </c>
      <c r="H25" s="187" t="s">
        <v>2793</v>
      </c>
      <c r="I25" s="187" t="s">
        <v>1033</v>
      </c>
      <c r="J25" s="808" t="s">
        <v>3293</v>
      </c>
      <c r="K25" s="2160"/>
      <c r="L25" s="2216"/>
      <c r="M25" s="2218"/>
      <c r="N25" s="2229"/>
    </row>
    <row r="26" spans="1:14" ht="98.25" customHeight="1">
      <c r="A26" s="2155"/>
      <c r="B26" s="2155"/>
      <c r="C26" s="2155"/>
      <c r="D26" s="2155"/>
      <c r="E26" s="2155"/>
      <c r="F26" s="2155"/>
      <c r="G26" s="116" t="s">
        <v>3294</v>
      </c>
      <c r="H26" s="812" t="s">
        <v>1033</v>
      </c>
      <c r="I26" s="812" t="s">
        <v>1033</v>
      </c>
      <c r="J26" s="809" t="s">
        <v>3289</v>
      </c>
      <c r="K26" s="116" t="s">
        <v>1106</v>
      </c>
      <c r="L26" s="812" t="s">
        <v>1033</v>
      </c>
      <c r="M26" s="810" t="s">
        <v>1033</v>
      </c>
      <c r="N26" s="809" t="s">
        <v>3289</v>
      </c>
    </row>
    <row r="27" spans="1:14" ht="98.25" customHeight="1">
      <c r="A27" s="2155"/>
      <c r="B27" s="2155"/>
      <c r="C27" s="2155"/>
      <c r="D27" s="2155"/>
      <c r="E27" s="2155"/>
      <c r="F27" s="2155"/>
      <c r="G27" s="116" t="s">
        <v>3295</v>
      </c>
      <c r="H27" s="187" t="s">
        <v>2793</v>
      </c>
      <c r="I27" s="187" t="s">
        <v>1033</v>
      </c>
      <c r="J27" s="116" t="s">
        <v>3296</v>
      </c>
      <c r="K27" s="116" t="s">
        <v>1110</v>
      </c>
      <c r="L27" s="196">
        <v>1</v>
      </c>
      <c r="M27" s="116" t="s">
        <v>3297</v>
      </c>
      <c r="N27" s="116" t="s">
        <v>3298</v>
      </c>
    </row>
    <row r="28" spans="1:14" ht="95.25" customHeight="1">
      <c r="A28" s="2155"/>
      <c r="B28" s="2155"/>
      <c r="C28" s="2155"/>
      <c r="D28" s="2155"/>
      <c r="E28" s="2155"/>
      <c r="F28" s="2155"/>
      <c r="G28" s="116" t="s">
        <v>3299</v>
      </c>
      <c r="H28" s="187" t="s">
        <v>2793</v>
      </c>
      <c r="I28" s="187" t="s">
        <v>1033</v>
      </c>
      <c r="J28" s="116" t="s">
        <v>3261</v>
      </c>
      <c r="K28" s="116" t="s">
        <v>1113</v>
      </c>
      <c r="L28" s="196">
        <v>1</v>
      </c>
      <c r="M28" s="810" t="s">
        <v>3300</v>
      </c>
      <c r="N28" s="116" t="s">
        <v>3301</v>
      </c>
    </row>
    <row r="29" spans="1:14" ht="61.5" customHeight="1">
      <c r="A29" s="2155"/>
      <c r="B29" s="2155"/>
      <c r="C29" s="2155"/>
      <c r="D29" s="2155"/>
      <c r="E29" s="2155"/>
      <c r="F29" s="2155"/>
      <c r="G29" s="116" t="s">
        <v>3302</v>
      </c>
      <c r="H29" s="813" t="s">
        <v>1033</v>
      </c>
      <c r="I29" s="813" t="s">
        <v>1033</v>
      </c>
      <c r="J29" s="806" t="s">
        <v>3303</v>
      </c>
      <c r="K29" s="2155" t="s">
        <v>1116</v>
      </c>
      <c r="L29" s="2226" t="s">
        <v>1033</v>
      </c>
      <c r="M29" s="2217" t="s">
        <v>1033</v>
      </c>
      <c r="N29" s="2232" t="s">
        <v>3304</v>
      </c>
    </row>
    <row r="30" spans="1:14" ht="61.5" customHeight="1">
      <c r="A30" s="2115"/>
      <c r="B30" s="2115"/>
      <c r="C30" s="2115"/>
      <c r="D30" s="2115"/>
      <c r="E30" s="2115"/>
      <c r="F30" s="2115"/>
      <c r="G30" s="116" t="s">
        <v>3305</v>
      </c>
      <c r="H30" s="813" t="s">
        <v>1033</v>
      </c>
      <c r="I30" s="813" t="s">
        <v>1033</v>
      </c>
      <c r="J30" s="806" t="s">
        <v>3303</v>
      </c>
      <c r="K30" s="2160"/>
      <c r="L30" s="2227"/>
      <c r="M30" s="2218"/>
      <c r="N30" s="2233"/>
    </row>
    <row r="31" spans="1:14" ht="87" customHeight="1">
      <c r="A31" s="2155">
        <v>4</v>
      </c>
      <c r="B31" s="2155" t="s">
        <v>1119</v>
      </c>
      <c r="C31" s="2155" t="s">
        <v>1033</v>
      </c>
      <c r="D31" s="2155" t="s">
        <v>1033</v>
      </c>
      <c r="E31" s="2155" t="s">
        <v>2793</v>
      </c>
      <c r="F31" s="2155" t="s">
        <v>1033</v>
      </c>
      <c r="G31" s="116" t="s">
        <v>3306</v>
      </c>
      <c r="H31" s="187" t="s">
        <v>2793</v>
      </c>
      <c r="I31" s="187" t="s">
        <v>1033</v>
      </c>
      <c r="J31" s="116" t="s">
        <v>3307</v>
      </c>
      <c r="K31" s="2155" t="s">
        <v>1128</v>
      </c>
      <c r="L31" s="2028">
        <v>1</v>
      </c>
      <c r="M31" s="2230" t="s">
        <v>3300</v>
      </c>
      <c r="N31" s="2224" t="s">
        <v>3308</v>
      </c>
    </row>
    <row r="32" spans="1:14" ht="87" customHeight="1">
      <c r="A32" s="2155"/>
      <c r="B32" s="2155"/>
      <c r="C32" s="2155"/>
      <c r="D32" s="2155"/>
      <c r="E32" s="2155"/>
      <c r="F32" s="2155"/>
      <c r="G32" s="116" t="s">
        <v>3309</v>
      </c>
      <c r="H32" s="187" t="s">
        <v>2793</v>
      </c>
      <c r="I32" s="187" t="s">
        <v>1033</v>
      </c>
      <c r="J32" s="116" t="s">
        <v>3310</v>
      </c>
      <c r="K32" s="2155"/>
      <c r="L32" s="2013"/>
      <c r="M32" s="2230"/>
      <c r="N32" s="2224"/>
    </row>
    <row r="33" spans="1:14" ht="60">
      <c r="A33" s="2155"/>
      <c r="B33" s="2155"/>
      <c r="C33" s="2155"/>
      <c r="D33" s="2155"/>
      <c r="E33" s="2155"/>
      <c r="F33" s="2155"/>
      <c r="G33" s="116" t="s">
        <v>3311</v>
      </c>
      <c r="H33" s="187" t="s">
        <v>2793</v>
      </c>
      <c r="I33" s="187" t="s">
        <v>1033</v>
      </c>
      <c r="J33" s="116" t="s">
        <v>3312</v>
      </c>
      <c r="K33" s="2160"/>
      <c r="L33" s="2014"/>
      <c r="M33" s="2231"/>
      <c r="N33" s="2225"/>
    </row>
    <row r="34" spans="1:14" ht="75">
      <c r="A34" s="2160"/>
      <c r="B34" s="2160"/>
      <c r="C34" s="2160"/>
      <c r="D34" s="2160"/>
      <c r="E34" s="2160"/>
      <c r="F34" s="2160"/>
      <c r="G34" s="116" t="s">
        <v>3313</v>
      </c>
      <c r="H34" s="187" t="s">
        <v>2793</v>
      </c>
      <c r="I34" s="187" t="s">
        <v>1033</v>
      </c>
      <c r="J34" s="116" t="s">
        <v>3314</v>
      </c>
      <c r="K34" s="116" t="s">
        <v>1131</v>
      </c>
      <c r="L34" s="196">
        <v>0.8</v>
      </c>
      <c r="M34" s="810" t="s">
        <v>3315</v>
      </c>
      <c r="N34" s="116" t="s">
        <v>3316</v>
      </c>
    </row>
    <row r="35" spans="1:14" ht="45">
      <c r="A35" s="2155">
        <v>5</v>
      </c>
      <c r="B35" s="2155" t="s">
        <v>1133</v>
      </c>
      <c r="C35" s="2155" t="s">
        <v>1033</v>
      </c>
      <c r="D35" s="2155" t="s">
        <v>1033</v>
      </c>
      <c r="E35" s="2155" t="s">
        <v>2793</v>
      </c>
      <c r="F35" s="2155" t="s">
        <v>1033</v>
      </c>
      <c r="G35" s="116" t="s">
        <v>3317</v>
      </c>
      <c r="H35" s="187" t="s">
        <v>2793</v>
      </c>
      <c r="I35" s="187" t="s">
        <v>1033</v>
      </c>
      <c r="J35" s="116" t="s">
        <v>3318</v>
      </c>
      <c r="K35" s="2155" t="s">
        <v>1142</v>
      </c>
      <c r="L35" s="2028">
        <v>0.8</v>
      </c>
      <c r="M35" s="2217" t="s">
        <v>3319</v>
      </c>
      <c r="N35" s="2224" t="s">
        <v>3320</v>
      </c>
    </row>
    <row r="36" spans="1:14" ht="60">
      <c r="A36" s="2155"/>
      <c r="B36" s="2155"/>
      <c r="C36" s="2155"/>
      <c r="D36" s="2155"/>
      <c r="E36" s="2155"/>
      <c r="F36" s="2155"/>
      <c r="G36" s="116" t="s">
        <v>3321</v>
      </c>
      <c r="H36" s="187" t="s">
        <v>2793</v>
      </c>
      <c r="I36" s="187" t="s">
        <v>1033</v>
      </c>
      <c r="J36" s="116" t="s">
        <v>3322</v>
      </c>
      <c r="K36" s="2155"/>
      <c r="L36" s="2013"/>
      <c r="M36" s="2217"/>
      <c r="N36" s="2224"/>
    </row>
    <row r="37" spans="1:14" ht="45">
      <c r="A37" s="2155"/>
      <c r="B37" s="2155"/>
      <c r="C37" s="2155"/>
      <c r="D37" s="2155"/>
      <c r="E37" s="2155"/>
      <c r="F37" s="2155"/>
      <c r="G37" s="116" t="s">
        <v>3323</v>
      </c>
      <c r="H37" s="187" t="s">
        <v>2793</v>
      </c>
      <c r="I37" s="187" t="s">
        <v>1033</v>
      </c>
      <c r="J37" s="116" t="s">
        <v>3324</v>
      </c>
      <c r="K37" s="2155"/>
      <c r="L37" s="2013"/>
      <c r="M37" s="2217"/>
      <c r="N37" s="2224"/>
    </row>
    <row r="38" spans="1:14" ht="30">
      <c r="A38" s="2155"/>
      <c r="B38" s="2155"/>
      <c r="C38" s="2155"/>
      <c r="D38" s="2155"/>
      <c r="E38" s="2155"/>
      <c r="F38" s="2155"/>
      <c r="G38" s="116" t="s">
        <v>3325</v>
      </c>
      <c r="H38" s="187" t="s">
        <v>2793</v>
      </c>
      <c r="I38" s="187" t="s">
        <v>1033</v>
      </c>
      <c r="J38" s="116" t="s">
        <v>3326</v>
      </c>
      <c r="K38" s="2160"/>
      <c r="L38" s="2014"/>
      <c r="M38" s="2218"/>
      <c r="N38" s="2225"/>
    </row>
    <row r="39" spans="1:14" ht="45">
      <c r="A39" s="2155"/>
      <c r="B39" s="2155"/>
      <c r="C39" s="2155"/>
      <c r="D39" s="2155"/>
      <c r="E39" s="2155"/>
      <c r="F39" s="2155"/>
      <c r="G39" s="2155" t="s">
        <v>3327</v>
      </c>
      <c r="H39" s="2013" t="s">
        <v>2793</v>
      </c>
      <c r="I39" s="2013" t="s">
        <v>1033</v>
      </c>
      <c r="J39" s="2155" t="s">
        <v>3328</v>
      </c>
      <c r="K39" s="116" t="s">
        <v>1145</v>
      </c>
      <c r="L39" s="196">
        <v>0.8</v>
      </c>
      <c r="M39" s="2230" t="s">
        <v>3315</v>
      </c>
      <c r="N39" s="2224" t="s">
        <v>3316</v>
      </c>
    </row>
    <row r="40" spans="1:14" ht="45">
      <c r="A40" s="2160"/>
      <c r="B40" s="2160"/>
      <c r="C40" s="2160"/>
      <c r="D40" s="2160"/>
      <c r="E40" s="2160"/>
      <c r="F40" s="2160"/>
      <c r="G40" s="2115"/>
      <c r="H40" s="2113"/>
      <c r="I40" s="2113"/>
      <c r="J40" s="2115"/>
      <c r="K40" s="116" t="s">
        <v>1131</v>
      </c>
      <c r="L40" s="196">
        <v>0.8</v>
      </c>
      <c r="M40" s="2231"/>
      <c r="N40" s="2225"/>
    </row>
    <row r="41" spans="1:14" ht="30">
      <c r="A41" s="2155">
        <v>6</v>
      </c>
      <c r="B41" s="2155" t="s">
        <v>1147</v>
      </c>
      <c r="C41" s="2155" t="s">
        <v>1033</v>
      </c>
      <c r="D41" s="2155" t="s">
        <v>1033</v>
      </c>
      <c r="E41" s="2155" t="s">
        <v>2793</v>
      </c>
      <c r="F41" s="2155" t="s">
        <v>1033</v>
      </c>
      <c r="G41" s="116" t="s">
        <v>3329</v>
      </c>
      <c r="H41" s="187" t="s">
        <v>2793</v>
      </c>
      <c r="I41" s="188" t="s">
        <v>1033</v>
      </c>
      <c r="J41" s="116" t="s">
        <v>3330</v>
      </c>
      <c r="K41" s="2155" t="s">
        <v>1156</v>
      </c>
      <c r="L41" s="2028">
        <v>0.8</v>
      </c>
      <c r="M41" s="2230" t="s">
        <v>3331</v>
      </c>
      <c r="N41" s="2224" t="s">
        <v>3332</v>
      </c>
    </row>
    <row r="42" spans="1:14" ht="30">
      <c r="A42" s="2155"/>
      <c r="B42" s="2155"/>
      <c r="C42" s="2155"/>
      <c r="D42" s="2155"/>
      <c r="E42" s="2155"/>
      <c r="F42" s="2155"/>
      <c r="G42" s="116" t="s">
        <v>3333</v>
      </c>
      <c r="H42" s="187" t="s">
        <v>2793</v>
      </c>
      <c r="I42" s="188" t="s">
        <v>1033</v>
      </c>
      <c r="J42" s="116" t="s">
        <v>3334</v>
      </c>
      <c r="K42" s="2155"/>
      <c r="L42" s="2013"/>
      <c r="M42" s="2230"/>
      <c r="N42" s="2224"/>
    </row>
    <row r="43" spans="1:14" ht="60">
      <c r="A43" s="2155"/>
      <c r="B43" s="2155"/>
      <c r="C43" s="2155"/>
      <c r="D43" s="2155"/>
      <c r="E43" s="2155"/>
      <c r="F43" s="2155"/>
      <c r="G43" s="116" t="s">
        <v>3335</v>
      </c>
      <c r="H43" s="187" t="s">
        <v>2793</v>
      </c>
      <c r="I43" s="188" t="s">
        <v>1033</v>
      </c>
      <c r="J43" s="116" t="s">
        <v>3336</v>
      </c>
      <c r="K43" s="2160"/>
      <c r="L43" s="2014"/>
      <c r="M43" s="2231"/>
      <c r="N43" s="2225"/>
    </row>
    <row r="44" spans="1:14" ht="90">
      <c r="A44" s="2160"/>
      <c r="B44" s="2160"/>
      <c r="C44" s="2160"/>
      <c r="D44" s="2160"/>
      <c r="E44" s="2160"/>
      <c r="F44" s="2160"/>
      <c r="G44" s="116" t="s">
        <v>3337</v>
      </c>
      <c r="H44" s="187" t="s">
        <v>2793</v>
      </c>
      <c r="I44" s="188" t="s">
        <v>1033</v>
      </c>
      <c r="J44" s="805" t="s">
        <v>3338</v>
      </c>
      <c r="K44" s="116" t="s">
        <v>1160</v>
      </c>
      <c r="L44" s="196">
        <v>1</v>
      </c>
      <c r="M44" s="810" t="s">
        <v>3315</v>
      </c>
      <c r="N44" s="116" t="s">
        <v>3339</v>
      </c>
    </row>
    <row r="46" spans="1:14" ht="23.25">
      <c r="B46" s="76">
        <f>COUNTA(B10:B43)</f>
        <v>6</v>
      </c>
      <c r="K46" s="76">
        <f>+COUNTA(K10:K44)</f>
        <v>17</v>
      </c>
      <c r="L46" s="77">
        <f>AVERAGE(L10:L44)</f>
        <v>0.90714285714285736</v>
      </c>
    </row>
    <row r="47" spans="1:14" ht="28.5" customHeight="1">
      <c r="B47" s="83" t="s">
        <v>2856</v>
      </c>
      <c r="K47" s="83" t="s">
        <v>2857</v>
      </c>
      <c r="L47" s="83" t="s">
        <v>3340</v>
      </c>
    </row>
  </sheetData>
  <mergeCells count="96">
    <mergeCell ref="F41:F44"/>
    <mergeCell ref="K41:K43"/>
    <mergeCell ref="L41:L43"/>
    <mergeCell ref="M41:M43"/>
    <mergeCell ref="N41:N43"/>
    <mergeCell ref="A41:A44"/>
    <mergeCell ref="B41:B44"/>
    <mergeCell ref="C41:C44"/>
    <mergeCell ref="D41:D44"/>
    <mergeCell ref="E41:E44"/>
    <mergeCell ref="F35:F40"/>
    <mergeCell ref="K35:K38"/>
    <mergeCell ref="L35:L38"/>
    <mergeCell ref="M35:M38"/>
    <mergeCell ref="N35:N38"/>
    <mergeCell ref="G39:G40"/>
    <mergeCell ref="H39:H40"/>
    <mergeCell ref="I39:I40"/>
    <mergeCell ref="J39:J40"/>
    <mergeCell ref="M39:M40"/>
    <mergeCell ref="N39:N40"/>
    <mergeCell ref="A35:A40"/>
    <mergeCell ref="B35:B40"/>
    <mergeCell ref="C35:C40"/>
    <mergeCell ref="D35:D40"/>
    <mergeCell ref="E35:E40"/>
    <mergeCell ref="N29:N30"/>
    <mergeCell ref="A31:A34"/>
    <mergeCell ref="B31:B34"/>
    <mergeCell ref="C31:C34"/>
    <mergeCell ref="D31:D34"/>
    <mergeCell ref="E31:E34"/>
    <mergeCell ref="F31:F34"/>
    <mergeCell ref="K31:K33"/>
    <mergeCell ref="L31:L33"/>
    <mergeCell ref="M31:M33"/>
    <mergeCell ref="N31:N33"/>
    <mergeCell ref="B19:B30"/>
    <mergeCell ref="C19:C30"/>
    <mergeCell ref="D19:D30"/>
    <mergeCell ref="E19:E30"/>
    <mergeCell ref="F19:F30"/>
    <mergeCell ref="D10:D13"/>
    <mergeCell ref="E10:E13"/>
    <mergeCell ref="L11:L13"/>
    <mergeCell ref="M11:M13"/>
    <mergeCell ref="K19:K20"/>
    <mergeCell ref="L19:L20"/>
    <mergeCell ref="M19:M20"/>
    <mergeCell ref="F10:F13"/>
    <mergeCell ref="K11:K13"/>
    <mergeCell ref="M14:M18"/>
    <mergeCell ref="C14:C18"/>
    <mergeCell ref="D14:D18"/>
    <mergeCell ref="E14:E18"/>
    <mergeCell ref="F14:F18"/>
    <mergeCell ref="K14:K18"/>
    <mergeCell ref="A10:A13"/>
    <mergeCell ref="N19:N20"/>
    <mergeCell ref="L21:L22"/>
    <mergeCell ref="M21:M22"/>
    <mergeCell ref="N21:N22"/>
    <mergeCell ref="B10:B13"/>
    <mergeCell ref="C10:C13"/>
    <mergeCell ref="A19:A30"/>
    <mergeCell ref="K29:K30"/>
    <mergeCell ref="L29:L30"/>
    <mergeCell ref="M29:M30"/>
    <mergeCell ref="N11:N13"/>
    <mergeCell ref="A14:A18"/>
    <mergeCell ref="B14:B18"/>
    <mergeCell ref="N23:N25"/>
    <mergeCell ref="K23:K25"/>
    <mergeCell ref="N14:N18"/>
    <mergeCell ref="K21:K22"/>
    <mergeCell ref="G8:G9"/>
    <mergeCell ref="H8:I8"/>
    <mergeCell ref="J8:J9"/>
    <mergeCell ref="L8:L9"/>
    <mergeCell ref="M8:M9"/>
    <mergeCell ref="L23:L25"/>
    <mergeCell ref="M23:M25"/>
    <mergeCell ref="A1:N1"/>
    <mergeCell ref="A2:N2"/>
    <mergeCell ref="A5:B5"/>
    <mergeCell ref="C5:F5"/>
    <mergeCell ref="C7:F7"/>
    <mergeCell ref="G7:J7"/>
    <mergeCell ref="K7:N7"/>
    <mergeCell ref="A8:A9"/>
    <mergeCell ref="B8:B9"/>
    <mergeCell ref="C8:C9"/>
    <mergeCell ref="D8:E8"/>
    <mergeCell ref="F8:F9"/>
    <mergeCell ref="N8:N9"/>
    <mergeCell ref="L14:L18"/>
  </mergeCells>
  <hyperlinks>
    <hyperlink ref="J15" r:id="rId1" xr:uid="{EB8A88B0-980A-48EC-9D4C-AC15A7EAED03}"/>
    <hyperlink ref="J23" r:id="rId2" xr:uid="{AA818EB8-37C2-403F-846D-519AAF130B1D}"/>
    <hyperlink ref="J24" r:id="rId3" xr:uid="{AD6E8188-017A-45E3-B3AC-D9F09CA4063B}"/>
    <hyperlink ref="J25" r:id="rId4" xr:uid="{C17EA223-91B7-4AAF-9ACC-03275DCBA1C7}"/>
  </hyperlinks>
  <pageMargins left="0.7" right="0.7" top="0.75" bottom="0.75" header="0.3" footer="0.3"/>
  <pageSetup paperSize="9" orientation="portrait" r:id="rId5"/>
  <drawing r:id="rId6"/>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E41"/>
  <sheetViews>
    <sheetView showGridLines="0" topLeftCell="A25" zoomScaleNormal="100" workbookViewId="0"/>
  </sheetViews>
  <sheetFormatPr baseColWidth="10" defaultColWidth="11.42578125" defaultRowHeight="15"/>
  <cols>
    <col min="1" max="1" width="3.85546875" style="5" customWidth="1"/>
    <col min="2" max="2" width="37.140625" style="5" customWidth="1"/>
    <col min="3" max="3" width="39.28515625" style="5" customWidth="1"/>
    <col min="4" max="4" width="41.42578125" style="5" customWidth="1"/>
    <col min="5" max="5" width="1.42578125" style="5" customWidth="1"/>
    <col min="6" max="16384" width="11.42578125" style="5"/>
  </cols>
  <sheetData>
    <row r="1" spans="1:5" ht="47.25" customHeight="1">
      <c r="A1" s="1"/>
      <c r="B1" s="1228" t="str">
        <f>Contenido!$B$1</f>
        <v xml:space="preserve">INFORME DE SEGUIMIENTO 
ADMINISTRACIÓN DE RIESGOS </v>
      </c>
      <c r="C1" s="1228"/>
      <c r="D1" s="1229"/>
      <c r="E1" s="1"/>
    </row>
    <row r="2" spans="1:5" ht="20.25">
      <c r="A2" s="1"/>
      <c r="B2" s="1237" t="str">
        <f>Contenido!$B$2</f>
        <v>2023 -  2024</v>
      </c>
      <c r="C2" s="1237"/>
      <c r="D2" s="1238"/>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1"/>
      <c r="B11" s="1"/>
      <c r="C11" s="1"/>
      <c r="D11" s="1"/>
      <c r="E11" s="1"/>
    </row>
    <row r="12" spans="1:5" ht="15.75">
      <c r="A12" s="1"/>
      <c r="B12" s="1239" t="s">
        <v>54</v>
      </c>
      <c r="C12" s="1239"/>
      <c r="D12" s="1240"/>
      <c r="E12" s="1"/>
    </row>
    <row r="13" spans="1:5" ht="5.25" customHeight="1">
      <c r="A13" s="1"/>
      <c r="B13" s="1"/>
      <c r="C13" s="1"/>
      <c r="D13" s="1"/>
      <c r="E13" s="1"/>
    </row>
    <row r="14" spans="1:5" ht="74.25" customHeight="1">
      <c r="A14" s="1"/>
      <c r="B14" s="1234" t="s">
        <v>55</v>
      </c>
      <c r="C14" s="1243"/>
      <c r="D14" s="1243"/>
      <c r="E14" s="1"/>
    </row>
    <row r="15" spans="1:5" ht="17.25">
      <c r="A15" s="1"/>
      <c r="B15" s="1244" t="s">
        <v>56</v>
      </c>
      <c r="C15" s="1245"/>
      <c r="D15" s="1245"/>
      <c r="E15" s="1"/>
    </row>
    <row r="16" spans="1:5">
      <c r="A16" s="1"/>
      <c r="B16" s="1"/>
      <c r="C16" s="1"/>
      <c r="D16" s="1"/>
      <c r="E16" s="1"/>
    </row>
    <row r="17" spans="1:5">
      <c r="A17" s="1"/>
      <c r="B17" s="1"/>
      <c r="C17" s="1"/>
      <c r="D17" s="1"/>
      <c r="E17" s="1"/>
    </row>
    <row r="18" spans="1:5">
      <c r="A18" s="1"/>
      <c r="B18" s="1"/>
      <c r="C18" s="1"/>
      <c r="D18" s="1"/>
      <c r="E18" s="1"/>
    </row>
    <row r="19" spans="1:5">
      <c r="A19" s="1"/>
      <c r="B19" s="1"/>
      <c r="C19" s="1"/>
      <c r="D19" s="1"/>
      <c r="E19" s="1"/>
    </row>
    <row r="20" spans="1:5">
      <c r="A20" s="1"/>
      <c r="B20" s="1"/>
      <c r="C20" s="1"/>
      <c r="D20" s="1"/>
      <c r="E20" s="1"/>
    </row>
    <row r="21" spans="1:5">
      <c r="A21" s="1"/>
      <c r="B21" s="1"/>
      <c r="C21" s="1"/>
      <c r="D21" s="1"/>
      <c r="E21" s="1"/>
    </row>
    <row r="22" spans="1:5">
      <c r="A22" s="1"/>
      <c r="B22" s="1"/>
      <c r="C22" s="1"/>
      <c r="D22" s="1"/>
      <c r="E22" s="1"/>
    </row>
    <row r="23" spans="1:5">
      <c r="A23" s="1"/>
      <c r="B23" s="1"/>
      <c r="C23" s="1"/>
      <c r="D23" s="1"/>
      <c r="E23" s="1"/>
    </row>
    <row r="24" spans="1:5">
      <c r="A24" s="1"/>
      <c r="B24" s="1"/>
      <c r="C24" s="1"/>
      <c r="D24" s="1"/>
      <c r="E24" s="1"/>
    </row>
    <row r="25" spans="1:5">
      <c r="A25" s="1"/>
      <c r="B25" s="1"/>
      <c r="C25" s="1"/>
      <c r="D25" s="1"/>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1"/>
      <c r="B32" s="1"/>
      <c r="C32" s="1"/>
      <c r="D32" s="1"/>
      <c r="E32" s="1"/>
    </row>
    <row r="33" spans="1:5">
      <c r="A33" s="1"/>
      <c r="B33" s="1"/>
      <c r="C33" s="1"/>
      <c r="D33" s="1"/>
      <c r="E33" s="1"/>
    </row>
    <row r="34" spans="1:5">
      <c r="A34" s="1"/>
      <c r="B34" s="1"/>
      <c r="C34" s="1"/>
      <c r="D34" s="1"/>
      <c r="E34" s="1"/>
    </row>
    <row r="35" spans="1:5">
      <c r="A35" s="1"/>
      <c r="B35" s="1"/>
      <c r="C35" s="1"/>
      <c r="D35" s="1"/>
      <c r="E35" s="1"/>
    </row>
    <row r="36" spans="1:5">
      <c r="A36" s="1"/>
      <c r="B36" s="1"/>
      <c r="C36" s="1"/>
      <c r="D36" s="1"/>
      <c r="E36" s="1"/>
    </row>
    <row r="37" spans="1:5">
      <c r="A37" s="1"/>
      <c r="B37" s="1"/>
      <c r="C37" s="1"/>
      <c r="D37" s="1"/>
      <c r="E37" s="1"/>
    </row>
    <row r="38" spans="1:5">
      <c r="A38" s="1"/>
      <c r="B38" s="1"/>
      <c r="C38" s="1"/>
      <c r="D38" s="1"/>
      <c r="E38" s="1"/>
    </row>
    <row r="39" spans="1:5">
      <c r="A39" s="1"/>
      <c r="B39" s="1"/>
      <c r="C39" s="1"/>
      <c r="D39" s="1"/>
      <c r="E39" s="1"/>
    </row>
    <row r="40" spans="1:5">
      <c r="A40" s="1"/>
      <c r="B40" s="1"/>
      <c r="C40" s="1"/>
      <c r="D40" s="1"/>
      <c r="E40" s="1"/>
    </row>
    <row r="41" spans="1:5">
      <c r="A41" s="1"/>
      <c r="B41" s="1"/>
      <c r="C41" s="1"/>
      <c r="D41" s="1"/>
      <c r="E41" s="1"/>
    </row>
  </sheetData>
  <mergeCells count="5">
    <mergeCell ref="B1:D1"/>
    <mergeCell ref="B2:D2"/>
    <mergeCell ref="B12:D12"/>
    <mergeCell ref="B14:D14"/>
    <mergeCell ref="B15:D15"/>
  </mergeCells>
  <hyperlinks>
    <hyperlink ref="B15" r:id="rId1" xr:uid="{00000000-0004-0000-0200-000000000000}"/>
  </hyperlinks>
  <pageMargins left="0.7" right="0.7" top="0.75" bottom="0.75" header="0.3" footer="0.3"/>
  <pageSetup scale="75" fitToHeight="0"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3096-2FA2-4777-A9F7-0F0AB98D36CA}">
  <dimension ref="A1:S39"/>
  <sheetViews>
    <sheetView showGridLines="0" topLeftCell="F11" zoomScaleNormal="100" workbookViewId="0">
      <selection activeCell="F10" sqref="F10"/>
    </sheetView>
  </sheetViews>
  <sheetFormatPr baseColWidth="10" defaultColWidth="12.5703125" defaultRowHeight="15"/>
  <cols>
    <col min="1" max="1" width="6.140625" style="1" customWidth="1"/>
    <col min="2" max="2" width="23" style="1" customWidth="1"/>
    <col min="3" max="3" width="27.5703125" style="1" customWidth="1"/>
    <col min="4" max="4" width="10.28515625" style="1" customWidth="1"/>
    <col min="5" max="5" width="10" style="1" customWidth="1"/>
    <col min="6" max="6" width="16.140625" style="1" customWidth="1"/>
    <col min="7" max="7" width="52.85546875" style="1" customWidth="1"/>
    <col min="8" max="9" width="9.7109375" style="1" customWidth="1"/>
    <col min="10" max="10" width="30.42578125" style="1" customWidth="1"/>
    <col min="11" max="11" width="47.5703125" style="1" customWidth="1"/>
    <col min="12" max="12" width="17.42578125" style="1" customWidth="1"/>
    <col min="13" max="13" width="17.5703125" style="1" customWidth="1"/>
    <col min="14" max="14" width="14.42578125" style="1" customWidth="1"/>
    <col min="15" max="15" width="16" style="1" bestFit="1" customWidth="1"/>
    <col min="16" max="17" width="12.5703125" style="1"/>
    <col min="18" max="18" width="40" style="1" customWidth="1"/>
    <col min="19" max="19" width="46" style="1" customWidth="1"/>
    <col min="20" max="16384" width="12.5703125" style="1"/>
  </cols>
  <sheetData>
    <row r="1" spans="1:19" s="153" customFormat="1" ht="42.75" customHeight="1">
      <c r="A1" s="1228" t="str">
        <f>[2]Contenido!$B$1</f>
        <v xml:space="preserve">INFORME DE SEGUIMIENTO 
ADMINISTRACIÓN DE RIESGOS </v>
      </c>
      <c r="B1" s="1228"/>
      <c r="C1" s="1228"/>
      <c r="D1" s="1228"/>
      <c r="E1" s="1228"/>
      <c r="F1" s="1228"/>
      <c r="G1" s="1228"/>
      <c r="H1" s="1228"/>
      <c r="I1" s="1228"/>
      <c r="J1" s="1228"/>
      <c r="K1" s="1228"/>
      <c r="L1" s="1228"/>
      <c r="M1" s="1228"/>
      <c r="N1" s="1228"/>
      <c r="O1" s="1228"/>
      <c r="P1" s="1228"/>
      <c r="Q1" s="1228"/>
      <c r="R1" s="1228"/>
      <c r="S1" s="1228"/>
    </row>
    <row r="2" spans="1:19" s="153" customFormat="1" ht="20.25">
      <c r="A2" s="1887" t="str">
        <f>[2]Contenido!$B$2</f>
        <v>2023 -  2024</v>
      </c>
      <c r="B2" s="1887"/>
      <c r="C2" s="1887"/>
      <c r="D2" s="1887"/>
      <c r="E2" s="1887"/>
      <c r="F2" s="1887"/>
      <c r="G2" s="1887"/>
      <c r="H2" s="1887"/>
      <c r="I2" s="1887"/>
      <c r="J2" s="1887"/>
      <c r="K2" s="1887"/>
      <c r="L2" s="1887"/>
      <c r="M2" s="1887"/>
      <c r="N2" s="1887"/>
      <c r="O2" s="1887"/>
      <c r="P2" s="1887"/>
      <c r="Q2" s="1887"/>
      <c r="R2" s="1887"/>
      <c r="S2" s="1887"/>
    </row>
    <row r="5" spans="1:19" ht="36.75" customHeight="1">
      <c r="A5" s="1748" t="s">
        <v>61</v>
      </c>
      <c r="B5" s="1748"/>
      <c r="C5" s="1831" t="s">
        <v>4269</v>
      </c>
      <c r="D5" s="1831"/>
      <c r="E5" s="1831"/>
      <c r="F5" s="1831"/>
    </row>
    <row r="7" spans="1:19" ht="15" customHeight="1">
      <c r="A7" s="2268" t="s">
        <v>60</v>
      </c>
      <c r="B7" s="2270" t="s">
        <v>3519</v>
      </c>
      <c r="C7" s="2273" t="s">
        <v>2810</v>
      </c>
      <c r="D7" s="2273"/>
      <c r="E7" s="2273"/>
      <c r="F7" s="2274"/>
      <c r="G7" s="2275" t="s">
        <v>2811</v>
      </c>
      <c r="H7" s="2275"/>
      <c r="I7" s="2275"/>
      <c r="J7" s="2276"/>
      <c r="K7" s="2277" t="s">
        <v>2812</v>
      </c>
      <c r="L7" s="2277"/>
      <c r="M7" s="2277"/>
      <c r="N7" s="2277"/>
      <c r="O7" s="2277"/>
      <c r="P7" s="2277"/>
      <c r="Q7" s="2277"/>
      <c r="R7" s="2277"/>
      <c r="S7" s="2278"/>
    </row>
    <row r="8" spans="1:19" ht="66.75" customHeight="1">
      <c r="A8" s="2238"/>
      <c r="B8" s="2271"/>
      <c r="C8" s="2259" t="s">
        <v>2815</v>
      </c>
      <c r="D8" s="2257" t="s">
        <v>3520</v>
      </c>
      <c r="E8" s="2258"/>
      <c r="F8" s="2259" t="s">
        <v>2816</v>
      </c>
      <c r="G8" s="2017" t="s">
        <v>3521</v>
      </c>
      <c r="H8" s="2035" t="s">
        <v>3522</v>
      </c>
      <c r="I8" s="2036"/>
      <c r="J8" s="2017" t="s">
        <v>2819</v>
      </c>
      <c r="K8" s="2281" t="s">
        <v>136</v>
      </c>
      <c r="L8" s="2281" t="s">
        <v>137</v>
      </c>
      <c r="M8" s="2283" t="s">
        <v>138</v>
      </c>
      <c r="N8" s="2284"/>
      <c r="O8" s="2281" t="s">
        <v>139</v>
      </c>
      <c r="P8" s="2281" t="s">
        <v>140</v>
      </c>
      <c r="Q8" s="2255" t="s">
        <v>2821</v>
      </c>
      <c r="R8" s="2255" t="s">
        <v>2822</v>
      </c>
      <c r="S8" s="2279" t="s">
        <v>3247</v>
      </c>
    </row>
    <row r="9" spans="1:19" ht="16.5" customHeight="1" thickBot="1">
      <c r="A9" s="2269"/>
      <c r="B9" s="2272"/>
      <c r="C9" s="2260"/>
      <c r="D9" s="957" t="s">
        <v>3523</v>
      </c>
      <c r="E9" s="957" t="s">
        <v>2825</v>
      </c>
      <c r="F9" s="2260"/>
      <c r="G9" s="2018"/>
      <c r="H9" s="215" t="s">
        <v>2824</v>
      </c>
      <c r="I9" s="215" t="s">
        <v>2825</v>
      </c>
      <c r="J9" s="2018"/>
      <c r="K9" s="2282"/>
      <c r="L9" s="2282"/>
      <c r="M9" s="958" t="s">
        <v>146</v>
      </c>
      <c r="N9" s="958" t="s">
        <v>147</v>
      </c>
      <c r="O9" s="2282"/>
      <c r="P9" s="2282"/>
      <c r="Q9" s="2256"/>
      <c r="R9" s="2256"/>
      <c r="S9" s="2280"/>
    </row>
    <row r="10" spans="1:19" ht="111" thickBot="1">
      <c r="A10" s="959">
        <v>1</v>
      </c>
      <c r="B10" s="960" t="s">
        <v>1778</v>
      </c>
      <c r="C10" s="960"/>
      <c r="D10" s="960"/>
      <c r="E10" s="960" t="s">
        <v>2793</v>
      </c>
      <c r="F10" s="960"/>
      <c r="G10" s="961" t="s">
        <v>4270</v>
      </c>
      <c r="H10" s="960" t="s">
        <v>2860</v>
      </c>
      <c r="I10" s="960"/>
      <c r="J10" s="960"/>
      <c r="K10" s="962" t="s">
        <v>1786</v>
      </c>
      <c r="L10" s="960"/>
      <c r="M10" s="963"/>
      <c r="N10" s="963"/>
      <c r="O10" s="960"/>
      <c r="P10" s="964"/>
      <c r="Q10" s="964"/>
      <c r="R10" s="960"/>
      <c r="S10" s="965"/>
    </row>
    <row r="11" spans="1:19" ht="95.25" thickBot="1">
      <c r="A11" s="966">
        <v>2</v>
      </c>
      <c r="B11" s="967" t="s">
        <v>1789</v>
      </c>
      <c r="C11" s="967"/>
      <c r="D11" s="967"/>
      <c r="E11" s="967" t="s">
        <v>2793</v>
      </c>
      <c r="F11" s="967"/>
      <c r="G11" s="968" t="s">
        <v>1796</v>
      </c>
      <c r="H11" s="967" t="s">
        <v>2860</v>
      </c>
      <c r="I11" s="967"/>
      <c r="J11" s="967"/>
      <c r="K11" s="969" t="s">
        <v>1797</v>
      </c>
      <c r="L11" s="967"/>
      <c r="M11" s="970"/>
      <c r="N11" s="970"/>
      <c r="O11" s="967"/>
      <c r="P11" s="971"/>
      <c r="Q11" s="971"/>
      <c r="R11" s="967"/>
      <c r="S11" s="972"/>
    </row>
    <row r="12" spans="1:19" ht="48" thickBot="1">
      <c r="A12" s="973">
        <v>3</v>
      </c>
      <c r="B12" s="974" t="s">
        <v>1800</v>
      </c>
      <c r="C12" s="974"/>
      <c r="D12" s="974"/>
      <c r="E12" s="974" t="s">
        <v>2793</v>
      </c>
      <c r="F12" s="974"/>
      <c r="G12" s="975" t="s">
        <v>1807</v>
      </c>
      <c r="H12" s="974" t="s">
        <v>2860</v>
      </c>
      <c r="I12" s="974"/>
      <c r="J12" s="974"/>
      <c r="K12" s="974" t="s">
        <v>1808</v>
      </c>
      <c r="L12" s="974"/>
      <c r="M12" s="976"/>
      <c r="N12" s="976"/>
      <c r="O12" s="974"/>
      <c r="P12" s="974"/>
      <c r="Q12" s="977"/>
      <c r="R12" s="974"/>
      <c r="S12" s="978"/>
    </row>
    <row r="13" spans="1:19" ht="100.5" customHeight="1">
      <c r="A13" s="2261">
        <v>4</v>
      </c>
      <c r="B13" s="2263" t="s">
        <v>3524</v>
      </c>
      <c r="C13" s="2263"/>
      <c r="D13" s="979"/>
      <c r="E13" s="2263" t="s">
        <v>2793</v>
      </c>
      <c r="F13" s="979"/>
      <c r="G13" s="980" t="s">
        <v>3525</v>
      </c>
      <c r="H13" s="979" t="s">
        <v>2860</v>
      </c>
      <c r="I13" s="979"/>
      <c r="J13" s="979"/>
      <c r="K13" s="979" t="s">
        <v>1821</v>
      </c>
      <c r="L13" s="979"/>
      <c r="M13" s="981"/>
      <c r="N13" s="981"/>
      <c r="O13" s="979"/>
      <c r="P13" s="979"/>
      <c r="Q13" s="982"/>
      <c r="R13" s="979"/>
      <c r="S13" s="983"/>
    </row>
    <row r="14" spans="1:19" ht="78" customHeight="1" thickBot="1">
      <c r="A14" s="2262"/>
      <c r="B14" s="2240"/>
      <c r="C14" s="2240"/>
      <c r="D14" s="984"/>
      <c r="E14" s="2287"/>
      <c r="F14" s="984"/>
      <c r="G14" s="985" t="s">
        <v>1829</v>
      </c>
      <c r="H14" s="984" t="s">
        <v>2860</v>
      </c>
      <c r="I14" s="984"/>
      <c r="J14" s="984"/>
      <c r="K14" s="984" t="s">
        <v>1830</v>
      </c>
      <c r="L14" s="984"/>
      <c r="M14" s="986"/>
      <c r="N14" s="986"/>
      <c r="O14" s="984"/>
      <c r="P14" s="984"/>
      <c r="Q14" s="987"/>
      <c r="R14" s="984"/>
      <c r="S14" s="988"/>
    </row>
    <row r="15" spans="1:19" ht="236.25">
      <c r="A15" s="2264">
        <v>5</v>
      </c>
      <c r="B15" s="2266" t="s">
        <v>4271</v>
      </c>
      <c r="C15" s="989"/>
      <c r="D15" s="989"/>
      <c r="E15" s="2288" t="s">
        <v>2793</v>
      </c>
      <c r="F15" s="989"/>
      <c r="G15" s="990" t="s">
        <v>1858</v>
      </c>
      <c r="H15" s="989" t="s">
        <v>2860</v>
      </c>
      <c r="I15" s="989"/>
      <c r="J15" s="989"/>
      <c r="K15" s="989"/>
      <c r="L15" s="989"/>
      <c r="M15" s="991"/>
      <c r="N15" s="991"/>
      <c r="O15" s="989"/>
      <c r="P15" s="989"/>
      <c r="Q15" s="992"/>
      <c r="R15" s="989"/>
      <c r="S15" s="989"/>
    </row>
    <row r="16" spans="1:19" ht="31.5">
      <c r="A16" s="2265"/>
      <c r="B16" s="2266"/>
      <c r="C16" s="989"/>
      <c r="D16" s="989"/>
      <c r="E16" s="2249"/>
      <c r="F16" s="989"/>
      <c r="G16" s="993" t="s">
        <v>1863</v>
      </c>
      <c r="H16" s="989" t="s">
        <v>2860</v>
      </c>
      <c r="I16" s="989"/>
      <c r="J16" s="989"/>
      <c r="K16" s="989"/>
      <c r="L16" s="989"/>
      <c r="M16" s="991"/>
      <c r="N16" s="991"/>
      <c r="O16" s="989"/>
      <c r="P16" s="989"/>
      <c r="Q16" s="992"/>
      <c r="R16" s="989"/>
      <c r="S16" s="989"/>
    </row>
    <row r="17" spans="1:19" ht="78" customHeight="1" thickBot="1">
      <c r="A17" s="2265"/>
      <c r="B17" s="2267"/>
      <c r="C17" s="994"/>
      <c r="D17" s="994"/>
      <c r="E17" s="2250"/>
      <c r="F17" s="994"/>
      <c r="G17" s="995" t="s">
        <v>1869</v>
      </c>
      <c r="H17" s="994" t="s">
        <v>2860</v>
      </c>
      <c r="I17" s="994"/>
      <c r="J17" s="994"/>
      <c r="K17" s="994"/>
      <c r="L17" s="994"/>
      <c r="M17" s="996"/>
      <c r="N17" s="996"/>
      <c r="O17" s="994"/>
      <c r="P17" s="994"/>
      <c r="Q17" s="997"/>
      <c r="R17" s="994"/>
      <c r="S17" s="994"/>
    </row>
    <row r="18" spans="1:19" ht="78" customHeight="1">
      <c r="A18" s="2245">
        <v>6</v>
      </c>
      <c r="B18" s="2248" t="s">
        <v>4272</v>
      </c>
      <c r="C18" s="999"/>
      <c r="D18" s="1000"/>
      <c r="E18" s="998" t="s">
        <v>2793</v>
      </c>
      <c r="F18" s="999"/>
      <c r="G18" s="1001" t="s">
        <v>4273</v>
      </c>
      <c r="H18" s="999" t="s">
        <v>2860</v>
      </c>
      <c r="I18" s="999"/>
      <c r="J18" s="999"/>
      <c r="K18" s="1001" t="s">
        <v>4063</v>
      </c>
      <c r="L18" s="999"/>
      <c r="M18" s="1002"/>
      <c r="N18" s="1002"/>
      <c r="O18" s="999"/>
      <c r="P18" s="999"/>
      <c r="Q18" s="1003"/>
      <c r="R18" s="999"/>
      <c r="S18" s="1004"/>
    </row>
    <row r="19" spans="1:19" ht="78" customHeight="1">
      <c r="A19" s="2246"/>
      <c r="B19" s="2249"/>
      <c r="C19" s="989"/>
      <c r="D19" s="1005"/>
      <c r="E19" s="1006" t="s">
        <v>2793</v>
      </c>
      <c r="F19" s="989"/>
      <c r="G19" s="1077" t="s">
        <v>3526</v>
      </c>
      <c r="H19" s="989" t="s">
        <v>2860</v>
      </c>
      <c r="I19" s="989"/>
      <c r="J19" s="989"/>
      <c r="K19" s="1007" t="s">
        <v>4064</v>
      </c>
      <c r="L19" s="989"/>
      <c r="M19" s="991"/>
      <c r="N19" s="991"/>
      <c r="O19" s="989"/>
      <c r="P19" s="989"/>
      <c r="Q19" s="992"/>
      <c r="R19" s="989"/>
      <c r="S19" s="1008"/>
    </row>
    <row r="20" spans="1:19" ht="78" customHeight="1">
      <c r="A20" s="2246"/>
      <c r="B20" s="2249"/>
      <c r="C20" s="989"/>
      <c r="D20" s="1005"/>
      <c r="E20" s="1006" t="s">
        <v>2793</v>
      </c>
      <c r="F20" s="989"/>
      <c r="G20" s="1077" t="s">
        <v>3527</v>
      </c>
      <c r="H20" s="989" t="s">
        <v>2860</v>
      </c>
      <c r="I20" s="989"/>
      <c r="J20" s="989"/>
      <c r="K20" s="1007" t="s">
        <v>4065</v>
      </c>
      <c r="L20" s="989"/>
      <c r="M20" s="991"/>
      <c r="N20" s="991"/>
      <c r="O20" s="989"/>
      <c r="P20" s="989"/>
      <c r="Q20" s="992"/>
      <c r="R20" s="989"/>
      <c r="S20" s="1008"/>
    </row>
    <row r="21" spans="1:19" ht="78" customHeight="1">
      <c r="A21" s="2246"/>
      <c r="B21" s="2249"/>
      <c r="C21" s="989"/>
      <c r="D21" s="1005"/>
      <c r="E21" s="1006" t="s">
        <v>2793</v>
      </c>
      <c r="F21" s="989"/>
      <c r="G21" s="1007" t="s">
        <v>4067</v>
      </c>
      <c r="H21" s="989" t="s">
        <v>2860</v>
      </c>
      <c r="I21" s="989"/>
      <c r="J21" s="989"/>
      <c r="K21" s="1007" t="s">
        <v>4066</v>
      </c>
      <c r="L21" s="989"/>
      <c r="M21" s="991"/>
      <c r="N21" s="991"/>
      <c r="O21" s="989"/>
      <c r="P21" s="989"/>
      <c r="Q21" s="992"/>
      <c r="R21" s="989"/>
      <c r="S21" s="1008"/>
    </row>
    <row r="22" spans="1:19" s="6" customFormat="1" ht="159.75" customHeight="1">
      <c r="A22" s="2246"/>
      <c r="B22" s="2249"/>
      <c r="C22" s="1005"/>
      <c r="D22" s="1005"/>
      <c r="E22" s="1006" t="s">
        <v>2793</v>
      </c>
      <c r="F22" s="1005"/>
      <c r="G22" s="1077" t="s">
        <v>1892</v>
      </c>
      <c r="H22" s="1005" t="s">
        <v>2860</v>
      </c>
      <c r="I22" s="1005"/>
      <c r="J22" s="1005"/>
      <c r="K22" s="1007" t="s">
        <v>1033</v>
      </c>
      <c r="L22" s="1005"/>
      <c r="M22" s="1005"/>
      <c r="N22" s="1005"/>
      <c r="O22" s="1005"/>
      <c r="P22" s="1005"/>
      <c r="Q22" s="1009"/>
      <c r="R22" s="1005"/>
      <c r="S22" s="1010"/>
    </row>
    <row r="23" spans="1:19" s="6" customFormat="1" ht="78.75" customHeight="1" thickBot="1">
      <c r="A23" s="2247"/>
      <c r="B23" s="2250"/>
      <c r="C23" s="1011"/>
      <c r="D23" s="1011"/>
      <c r="E23" s="1013" t="s">
        <v>2793</v>
      </c>
      <c r="F23" s="1011"/>
      <c r="G23" s="1078" t="s">
        <v>4274</v>
      </c>
      <c r="H23" s="1013" t="s">
        <v>2860</v>
      </c>
      <c r="I23" s="1013"/>
      <c r="J23" s="1013"/>
      <c r="K23" s="1012" t="s">
        <v>4068</v>
      </c>
      <c r="L23" s="1013"/>
      <c r="M23" s="1013"/>
      <c r="N23" s="1013"/>
      <c r="O23" s="1013"/>
      <c r="P23" s="1011"/>
      <c r="Q23" s="1014"/>
      <c r="R23" s="1013"/>
      <c r="S23" s="1015"/>
    </row>
    <row r="24" spans="1:19" ht="138" customHeight="1" thickBot="1">
      <c r="A24" s="1016">
        <v>7</v>
      </c>
      <c r="B24" s="1017" t="s">
        <v>1899</v>
      </c>
      <c r="C24" s="1018"/>
      <c r="D24" s="1018"/>
      <c r="E24" s="1018" t="s">
        <v>2793</v>
      </c>
      <c r="F24" s="1018"/>
      <c r="G24" s="1019" t="s">
        <v>4275</v>
      </c>
      <c r="H24" s="1018" t="s">
        <v>2860</v>
      </c>
      <c r="I24" s="1018"/>
      <c r="J24" s="1018"/>
      <c r="K24" s="1018"/>
      <c r="L24" s="1018"/>
      <c r="M24" s="1020"/>
      <c r="N24" s="1020"/>
      <c r="O24" s="1018"/>
      <c r="P24" s="1018"/>
      <c r="Q24" s="1021"/>
      <c r="R24" s="1018"/>
      <c r="S24" s="1022"/>
    </row>
    <row r="25" spans="1:19" ht="174" thickBot="1">
      <c r="A25" s="966">
        <v>8</v>
      </c>
      <c r="B25" s="967" t="s">
        <v>1924</v>
      </c>
      <c r="C25" s="967"/>
      <c r="D25" s="967" t="s">
        <v>2793</v>
      </c>
      <c r="E25" s="967"/>
      <c r="F25" s="967" t="s">
        <v>4276</v>
      </c>
      <c r="G25" s="968" t="s">
        <v>1931</v>
      </c>
      <c r="H25" s="967" t="s">
        <v>2860</v>
      </c>
      <c r="I25" s="967"/>
      <c r="J25" s="967"/>
      <c r="K25" s="967" t="s">
        <v>1933</v>
      </c>
      <c r="L25" s="967"/>
      <c r="M25" s="970"/>
      <c r="N25" s="970"/>
      <c r="O25" s="967"/>
      <c r="P25" s="967"/>
      <c r="Q25" s="971"/>
      <c r="R25" s="967"/>
      <c r="S25" s="972"/>
    </row>
    <row r="26" spans="1:19" ht="189">
      <c r="A26" s="2251">
        <v>9</v>
      </c>
      <c r="B26" s="2253" t="s">
        <v>1936</v>
      </c>
      <c r="C26" s="2285"/>
      <c r="D26" s="2285" t="s">
        <v>2793</v>
      </c>
      <c r="E26" s="2285"/>
      <c r="F26" s="2285" t="s">
        <v>4350</v>
      </c>
      <c r="G26" s="1024" t="s">
        <v>1943</v>
      </c>
      <c r="H26" s="1023" t="s">
        <v>2860</v>
      </c>
      <c r="I26" s="1023"/>
      <c r="J26" s="1023"/>
      <c r="K26" s="1023" t="s">
        <v>1944</v>
      </c>
      <c r="L26" s="1023"/>
      <c r="M26" s="1025"/>
      <c r="N26" s="1025"/>
      <c r="O26" s="1023"/>
      <c r="P26" s="1023"/>
      <c r="Q26" s="1026"/>
      <c r="R26" s="1023"/>
      <c r="S26" s="1027"/>
    </row>
    <row r="27" spans="1:19" ht="111" thickBot="1">
      <c r="A27" s="2252"/>
      <c r="B27" s="2254"/>
      <c r="C27" s="2286"/>
      <c r="D27" s="2286"/>
      <c r="E27" s="2286"/>
      <c r="F27" s="2289"/>
      <c r="G27" s="1029" t="s">
        <v>1951</v>
      </c>
      <c r="H27" s="1028" t="s">
        <v>2860</v>
      </c>
      <c r="I27" s="1028"/>
      <c r="J27" s="1028"/>
      <c r="K27" s="1028" t="s">
        <v>1952</v>
      </c>
      <c r="L27" s="1028"/>
      <c r="M27" s="1030"/>
      <c r="N27" s="1030"/>
      <c r="O27" s="1028"/>
      <c r="P27" s="1028"/>
      <c r="Q27" s="1031"/>
      <c r="R27" s="1028"/>
      <c r="S27" s="1032"/>
    </row>
    <row r="28" spans="1:19" ht="204.75">
      <c r="A28" s="2238">
        <v>10</v>
      </c>
      <c r="B28" s="2240" t="s">
        <v>1955</v>
      </c>
      <c r="C28" s="1033"/>
      <c r="D28" s="1034"/>
      <c r="E28" s="1034" t="s">
        <v>2793</v>
      </c>
      <c r="F28" s="1034"/>
      <c r="G28" s="1035" t="s">
        <v>1962</v>
      </c>
      <c r="H28" s="1034" t="s">
        <v>2860</v>
      </c>
      <c r="I28" s="1034"/>
      <c r="J28" s="1034"/>
      <c r="K28" s="1033" t="s">
        <v>1963</v>
      </c>
      <c r="L28" s="1033"/>
      <c r="M28" s="1036"/>
      <c r="N28" s="1036"/>
      <c r="O28" s="1034"/>
      <c r="P28" s="1034"/>
      <c r="Q28" s="1037"/>
      <c r="R28" s="1034"/>
      <c r="S28" s="1038"/>
    </row>
    <row r="29" spans="1:19" ht="157.5">
      <c r="A29" s="2238"/>
      <c r="B29" s="2240"/>
      <c r="C29" s="1033"/>
      <c r="D29" s="1034"/>
      <c r="E29" s="1034" t="s">
        <v>2793</v>
      </c>
      <c r="F29" s="1034"/>
      <c r="G29" s="1035" t="s">
        <v>1971</v>
      </c>
      <c r="H29" s="1034" t="s">
        <v>2860</v>
      </c>
      <c r="I29" s="1034"/>
      <c r="J29" s="1034"/>
      <c r="K29" s="1033" t="s">
        <v>1972</v>
      </c>
      <c r="L29" s="1033"/>
      <c r="M29" s="1036"/>
      <c r="N29" s="1036"/>
      <c r="O29" s="1034"/>
      <c r="P29" s="1034"/>
      <c r="Q29" s="1037"/>
      <c r="R29" s="1034"/>
      <c r="S29" s="1038"/>
    </row>
    <row r="30" spans="1:19" ht="126.75" thickBot="1">
      <c r="A30" s="2239"/>
      <c r="B30" s="2241"/>
      <c r="C30" s="1039"/>
      <c r="D30" s="967"/>
      <c r="E30" s="967" t="s">
        <v>2793</v>
      </c>
      <c r="F30" s="967"/>
      <c r="G30" s="968" t="s">
        <v>1979</v>
      </c>
      <c r="H30" s="967" t="s">
        <v>2860</v>
      </c>
      <c r="I30" s="967"/>
      <c r="J30" s="967"/>
      <c r="K30" s="1039" t="s">
        <v>1980</v>
      </c>
      <c r="L30" s="1039"/>
      <c r="M30" s="1040"/>
      <c r="N30" s="1040"/>
      <c r="O30" s="967"/>
      <c r="P30" s="967"/>
      <c r="Q30" s="971"/>
      <c r="R30" s="967"/>
      <c r="S30" s="972"/>
    </row>
    <row r="31" spans="1:19" ht="63">
      <c r="A31" s="2234">
        <v>11</v>
      </c>
      <c r="B31" s="2236" t="s">
        <v>4277</v>
      </c>
      <c r="C31" s="1023"/>
      <c r="D31" s="1041"/>
      <c r="E31" s="1041" t="s">
        <v>2793</v>
      </c>
      <c r="F31" s="1041"/>
      <c r="G31" s="1042" t="s">
        <v>1989</v>
      </c>
      <c r="H31" s="1023" t="s">
        <v>2860</v>
      </c>
      <c r="I31" s="1023"/>
      <c r="J31" s="1023"/>
      <c r="K31" s="1043"/>
      <c r="L31" s="1043"/>
      <c r="M31" s="1043"/>
      <c r="N31" s="1043"/>
      <c r="O31" s="1043"/>
      <c r="P31" s="1043"/>
      <c r="Q31" s="1044"/>
      <c r="R31" s="1043"/>
      <c r="S31" s="1045"/>
    </row>
    <row r="32" spans="1:19" ht="126" customHeight="1" thickBot="1">
      <c r="A32" s="2235"/>
      <c r="B32" s="2237"/>
      <c r="C32" s="1028"/>
      <c r="D32" s="1046"/>
      <c r="E32" s="1046" t="s">
        <v>2793</v>
      </c>
      <c r="F32" s="1046"/>
      <c r="G32" s="1047" t="s">
        <v>4278</v>
      </c>
      <c r="H32" s="1028" t="s">
        <v>2860</v>
      </c>
      <c r="I32" s="1028"/>
      <c r="J32" s="1028"/>
      <c r="K32" s="1048"/>
      <c r="L32" s="1048"/>
      <c r="M32" s="1048"/>
      <c r="N32" s="1048"/>
      <c r="O32" s="1048"/>
      <c r="P32" s="1048"/>
      <c r="Q32" s="1049"/>
      <c r="R32" s="1048"/>
      <c r="S32" s="1050"/>
    </row>
    <row r="33" spans="1:19" ht="346.5">
      <c r="A33" s="2238">
        <v>12</v>
      </c>
      <c r="B33" s="2240" t="s">
        <v>1995</v>
      </c>
      <c r="C33" s="1051"/>
      <c r="D33" s="2242"/>
      <c r="E33" s="2242" t="s">
        <v>2860</v>
      </c>
      <c r="F33" s="2242"/>
      <c r="G33" s="1052" t="s">
        <v>4279</v>
      </c>
      <c r="H33" s="984" t="s">
        <v>2860</v>
      </c>
      <c r="I33" s="984"/>
      <c r="J33" s="984"/>
      <c r="K33" s="1053" t="s">
        <v>4280</v>
      </c>
      <c r="L33" s="984"/>
      <c r="M33" s="986"/>
      <c r="N33" s="986"/>
      <c r="O33" s="984"/>
      <c r="P33" s="984"/>
      <c r="Q33" s="987"/>
      <c r="R33" s="984"/>
      <c r="S33" s="1054"/>
    </row>
    <row r="34" spans="1:19" ht="172.5" customHeight="1">
      <c r="A34" s="2238"/>
      <c r="B34" s="2240"/>
      <c r="C34" s="1051"/>
      <c r="D34" s="2243"/>
      <c r="E34" s="2243"/>
      <c r="F34" s="2243"/>
      <c r="G34" s="1055" t="s">
        <v>3528</v>
      </c>
      <c r="H34" s="989" t="s">
        <v>2860</v>
      </c>
      <c r="I34" s="989"/>
      <c r="J34" s="989"/>
      <c r="K34" s="1056" t="s">
        <v>4281</v>
      </c>
      <c r="L34" s="989"/>
      <c r="M34" s="991"/>
      <c r="N34" s="991"/>
      <c r="O34" s="989"/>
      <c r="P34" s="989"/>
      <c r="Q34" s="1057"/>
      <c r="R34" s="989"/>
      <c r="S34" s="989"/>
    </row>
    <row r="35" spans="1:19" ht="117" customHeight="1" thickBot="1">
      <c r="A35" s="2239"/>
      <c r="B35" s="2241"/>
      <c r="C35" s="1058"/>
      <c r="D35" s="2244"/>
      <c r="E35" s="2244"/>
      <c r="F35" s="2244"/>
      <c r="G35" s="1059" t="s">
        <v>4282</v>
      </c>
      <c r="H35" s="967" t="s">
        <v>2860</v>
      </c>
      <c r="I35" s="967"/>
      <c r="J35" s="967"/>
      <c r="K35" s="969" t="s">
        <v>3529</v>
      </c>
      <c r="L35" s="967"/>
      <c r="M35" s="970"/>
      <c r="N35" s="970"/>
      <c r="O35" s="967"/>
      <c r="P35" s="967"/>
      <c r="Q35" s="971"/>
      <c r="R35" s="967"/>
      <c r="S35" s="972"/>
    </row>
    <row r="36" spans="1:19">
      <c r="A36" s="8"/>
    </row>
    <row r="38" spans="1:19" ht="23.25">
      <c r="B38" s="76">
        <f>COUNTA(B10:B35)</f>
        <v>12</v>
      </c>
      <c r="C38" s="73"/>
      <c r="D38" s="73"/>
      <c r="E38" s="73"/>
      <c r="F38" s="73"/>
      <c r="G38" s="73"/>
      <c r="H38" s="73"/>
      <c r="I38" s="73"/>
      <c r="J38" s="73"/>
      <c r="N38" s="76">
        <f>+COUNTA(K10:K35)</f>
        <v>20</v>
      </c>
      <c r="O38" s="77" t="e">
        <f>AVERAGE(Q10:Q35)</f>
        <v>#DIV/0!</v>
      </c>
    </row>
    <row r="39" spans="1:19" ht="38.25">
      <c r="B39" s="83" t="s">
        <v>2856</v>
      </c>
      <c r="C39" s="344"/>
      <c r="D39" s="344"/>
      <c r="E39" s="344"/>
      <c r="F39" s="344"/>
      <c r="G39" s="344"/>
      <c r="H39" s="344"/>
      <c r="I39" s="344"/>
      <c r="J39" s="344"/>
      <c r="N39" s="83" t="s">
        <v>2857</v>
      </c>
      <c r="O39" s="83" t="s">
        <v>2858</v>
      </c>
    </row>
  </sheetData>
  <mergeCells count="47">
    <mergeCell ref="C26:C27"/>
    <mergeCell ref="D33:D35"/>
    <mergeCell ref="E33:E35"/>
    <mergeCell ref="J8:J9"/>
    <mergeCell ref="K8:K9"/>
    <mergeCell ref="E13:E14"/>
    <mergeCell ref="E15:E17"/>
    <mergeCell ref="D26:D27"/>
    <mergeCell ref="F26:F27"/>
    <mergeCell ref="E26:E27"/>
    <mergeCell ref="A1:S1"/>
    <mergeCell ref="A2:S2"/>
    <mergeCell ref="A5:B5"/>
    <mergeCell ref="C5:F5"/>
    <mergeCell ref="A7:A9"/>
    <mergeCell ref="B7:B9"/>
    <mergeCell ref="C7:F7"/>
    <mergeCell ref="G7:J7"/>
    <mergeCell ref="K7:S7"/>
    <mergeCell ref="C8:C9"/>
    <mergeCell ref="S8:S9"/>
    <mergeCell ref="L8:L9"/>
    <mergeCell ref="M8:N8"/>
    <mergeCell ref="O8:O9"/>
    <mergeCell ref="P8:P9"/>
    <mergeCell ref="Q8:Q9"/>
    <mergeCell ref="A13:A14"/>
    <mergeCell ref="B13:B14"/>
    <mergeCell ref="C13:C14"/>
    <mergeCell ref="A15:A17"/>
    <mergeCell ref="B15:B17"/>
    <mergeCell ref="R8:R9"/>
    <mergeCell ref="D8:E8"/>
    <mergeCell ref="F8:F9"/>
    <mergeCell ref="G8:G9"/>
    <mergeCell ref="H8:I8"/>
    <mergeCell ref="A18:A23"/>
    <mergeCell ref="B18:B23"/>
    <mergeCell ref="A26:A27"/>
    <mergeCell ref="B26:B27"/>
    <mergeCell ref="A28:A30"/>
    <mergeCell ref="B28:B30"/>
    <mergeCell ref="A31:A32"/>
    <mergeCell ref="B31:B32"/>
    <mergeCell ref="A33:A35"/>
    <mergeCell ref="B33:B35"/>
    <mergeCell ref="F33:F35"/>
  </mergeCells>
  <pageMargins left="0.7" right="0.7" top="0.75" bottom="0.75" header="0.3" footer="0.3"/>
  <pageSetup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C811-468F-4B7A-B846-F5AD157048D8}">
  <dimension ref="A1:S29"/>
  <sheetViews>
    <sheetView zoomScale="89" zoomScaleNormal="89" workbookViewId="0">
      <pane ySplit="3" topLeftCell="A25" activePane="bottomLeft" state="frozen"/>
      <selection pane="bottomLeft" activeCell="E17" sqref="E17"/>
    </sheetView>
  </sheetViews>
  <sheetFormatPr baseColWidth="10" defaultColWidth="11.42578125" defaultRowHeight="18.75"/>
  <cols>
    <col min="1" max="1" width="7.28515625" style="1198" customWidth="1"/>
    <col min="2" max="2" width="32.7109375" style="1199" customWidth="1"/>
    <col min="3" max="3" width="38.7109375" style="1199" customWidth="1"/>
    <col min="4" max="5" width="17.28515625" style="1199" customWidth="1"/>
    <col min="6" max="6" width="28.7109375" style="1199" customWidth="1"/>
    <col min="7" max="7" width="57.140625" style="1199" customWidth="1"/>
    <col min="8" max="9" width="12.140625" style="1199" customWidth="1"/>
    <col min="10" max="10" width="40.28515625" style="913" customWidth="1"/>
    <col min="11" max="11" width="57.140625" style="1079" customWidth="1"/>
    <col min="12" max="12" width="15.28515625" style="1079" bestFit="1" customWidth="1"/>
    <col min="13" max="14" width="16.85546875" style="1079" customWidth="1"/>
    <col min="15" max="15" width="20.140625" style="1079" customWidth="1"/>
    <col min="16" max="17" width="11.7109375" style="1079" customWidth="1"/>
    <col min="18" max="18" width="28.85546875" style="1079" customWidth="1"/>
    <col min="19" max="19" width="50.42578125" style="1079" customWidth="1"/>
    <col min="20" max="16384" width="11.42578125" style="913"/>
  </cols>
  <sheetData>
    <row r="1" spans="1:19" s="1079" customFormat="1" ht="39" customHeight="1">
      <c r="A1" s="2296" t="s">
        <v>60</v>
      </c>
      <c r="B1" s="2302" t="s">
        <v>3519</v>
      </c>
      <c r="C1" s="2305" t="s">
        <v>2810</v>
      </c>
      <c r="D1" s="2305"/>
      <c r="E1" s="2305"/>
      <c r="F1" s="2305"/>
      <c r="G1" s="2306" t="s">
        <v>2811</v>
      </c>
      <c r="H1" s="2306"/>
      <c r="I1" s="2306"/>
      <c r="J1" s="2306"/>
      <c r="K1" s="2307" t="s">
        <v>2812</v>
      </c>
      <c r="L1" s="2307"/>
      <c r="M1" s="2307"/>
      <c r="N1" s="2307"/>
      <c r="O1" s="2307"/>
      <c r="P1" s="2307"/>
      <c r="Q1" s="2307"/>
      <c r="R1" s="2307"/>
      <c r="S1" s="2308"/>
    </row>
    <row r="2" spans="1:19" s="1079" customFormat="1" ht="39" customHeight="1">
      <c r="A2" s="2297"/>
      <c r="B2" s="2303"/>
      <c r="C2" s="1838" t="s">
        <v>2815</v>
      </c>
      <c r="D2" s="2309" t="s">
        <v>3520</v>
      </c>
      <c r="E2" s="2309"/>
      <c r="F2" s="1829" t="s">
        <v>2816</v>
      </c>
      <c r="G2" s="1839" t="s">
        <v>3521</v>
      </c>
      <c r="H2" s="1839" t="s">
        <v>3522</v>
      </c>
      <c r="I2" s="1839"/>
      <c r="J2" s="1839" t="s">
        <v>2819</v>
      </c>
      <c r="K2" s="2294" t="s">
        <v>136</v>
      </c>
      <c r="L2" s="2294" t="s">
        <v>137</v>
      </c>
      <c r="M2" s="2294" t="s">
        <v>138</v>
      </c>
      <c r="N2" s="2294"/>
      <c r="O2" s="2294" t="s">
        <v>139</v>
      </c>
      <c r="P2" s="2294" t="s">
        <v>140</v>
      </c>
      <c r="Q2" s="2290" t="s">
        <v>2821</v>
      </c>
      <c r="R2" s="2290" t="s">
        <v>2822</v>
      </c>
      <c r="S2" s="2292" t="s">
        <v>3247</v>
      </c>
    </row>
    <row r="3" spans="1:19" s="1079" customFormat="1" ht="39" customHeight="1" thickBot="1">
      <c r="A3" s="2301"/>
      <c r="B3" s="2304"/>
      <c r="C3" s="1894"/>
      <c r="D3" s="1080" t="s">
        <v>3523</v>
      </c>
      <c r="E3" s="1080" t="s">
        <v>2825</v>
      </c>
      <c r="F3" s="1830"/>
      <c r="G3" s="1840"/>
      <c r="H3" s="65" t="s">
        <v>2824</v>
      </c>
      <c r="I3" s="65" t="s">
        <v>2825</v>
      </c>
      <c r="J3" s="1840"/>
      <c r="K3" s="2295"/>
      <c r="L3" s="2295"/>
      <c r="M3" s="1081" t="s">
        <v>146</v>
      </c>
      <c r="N3" s="1081" t="s">
        <v>147</v>
      </c>
      <c r="O3" s="2295"/>
      <c r="P3" s="2295"/>
      <c r="Q3" s="2291"/>
      <c r="R3" s="2291"/>
      <c r="S3" s="2293"/>
    </row>
    <row r="4" spans="1:19" ht="142.5" thickBot="1">
      <c r="A4" s="1082">
        <v>1</v>
      </c>
      <c r="B4" s="1083" t="s">
        <v>1778</v>
      </c>
      <c r="C4" s="1083" t="s">
        <v>1784</v>
      </c>
      <c r="D4" s="1083"/>
      <c r="E4" s="1084" t="s">
        <v>2793</v>
      </c>
      <c r="F4" s="1083" t="s">
        <v>4351</v>
      </c>
      <c r="G4" s="1085" t="s">
        <v>4352</v>
      </c>
      <c r="H4" s="1086" t="s">
        <v>2793</v>
      </c>
      <c r="I4" s="1085"/>
      <c r="J4" s="1085" t="s">
        <v>4353</v>
      </c>
      <c r="K4" s="1085" t="s">
        <v>4354</v>
      </c>
      <c r="L4" s="1084" t="s">
        <v>1787</v>
      </c>
      <c r="M4" s="1087">
        <v>45108</v>
      </c>
      <c r="N4" s="1087">
        <v>45473</v>
      </c>
      <c r="O4" s="1084" t="s">
        <v>1788</v>
      </c>
      <c r="P4" s="1088">
        <v>1</v>
      </c>
      <c r="Q4" s="1088">
        <v>1</v>
      </c>
      <c r="R4" s="1089" t="s">
        <v>4355</v>
      </c>
      <c r="S4" s="1090" t="s">
        <v>4356</v>
      </c>
    </row>
    <row r="5" spans="1:19" ht="158.25" thickBot="1">
      <c r="A5" s="1091">
        <v>2</v>
      </c>
      <c r="B5" s="1092" t="s">
        <v>1789</v>
      </c>
      <c r="C5" s="1092" t="s">
        <v>1795</v>
      </c>
      <c r="D5" s="1092"/>
      <c r="E5" s="1093" t="s">
        <v>2793</v>
      </c>
      <c r="F5" s="1092" t="s">
        <v>4357</v>
      </c>
      <c r="G5" s="1094" t="s">
        <v>4358</v>
      </c>
      <c r="H5" s="1095" t="s">
        <v>2793</v>
      </c>
      <c r="I5" s="1094"/>
      <c r="J5" s="1094" t="s">
        <v>4359</v>
      </c>
      <c r="K5" s="1094" t="s">
        <v>4360</v>
      </c>
      <c r="L5" s="1093" t="s">
        <v>1798</v>
      </c>
      <c r="M5" s="1096">
        <v>45108</v>
      </c>
      <c r="N5" s="1096">
        <v>45473</v>
      </c>
      <c r="O5" s="1093" t="s">
        <v>1799</v>
      </c>
      <c r="P5" s="1097">
        <v>1</v>
      </c>
      <c r="Q5" s="1097">
        <v>0.6</v>
      </c>
      <c r="R5" s="1098" t="s">
        <v>4361</v>
      </c>
      <c r="S5" s="1099" t="s">
        <v>4362</v>
      </c>
    </row>
    <row r="6" spans="1:19" ht="161.25" customHeight="1" thickBot="1">
      <c r="A6" s="1100">
        <v>3</v>
      </c>
      <c r="B6" s="1101" t="s">
        <v>1800</v>
      </c>
      <c r="C6" s="1102" t="s">
        <v>1806</v>
      </c>
      <c r="D6" s="1102"/>
      <c r="E6" s="1103" t="s">
        <v>2793</v>
      </c>
      <c r="F6" s="1102" t="s">
        <v>4363</v>
      </c>
      <c r="G6" s="1102" t="s">
        <v>4364</v>
      </c>
      <c r="H6" s="1103" t="s">
        <v>2793</v>
      </c>
      <c r="I6" s="1102"/>
      <c r="J6" s="1102" t="s">
        <v>4365</v>
      </c>
      <c r="K6" s="1102" t="s">
        <v>4366</v>
      </c>
      <c r="L6" s="1103" t="s">
        <v>1809</v>
      </c>
      <c r="M6" s="1104">
        <v>45139</v>
      </c>
      <c r="N6" s="1104">
        <v>45473</v>
      </c>
      <c r="O6" s="1103" t="s">
        <v>1810</v>
      </c>
      <c r="P6" s="1103" t="s">
        <v>1811</v>
      </c>
      <c r="Q6" s="1204">
        <v>1</v>
      </c>
      <c r="R6" s="1102" t="s">
        <v>4443</v>
      </c>
      <c r="S6" s="1105" t="s">
        <v>4367</v>
      </c>
    </row>
    <row r="7" spans="1:19" ht="122.25" customHeight="1">
      <c r="A7" s="2296">
        <v>4</v>
      </c>
      <c r="B7" s="2298" t="s">
        <v>3524</v>
      </c>
      <c r="C7" s="2240" t="s">
        <v>4368</v>
      </c>
      <c r="D7" s="1106"/>
      <c r="E7" s="1107" t="s">
        <v>2793</v>
      </c>
      <c r="F7" s="1076" t="s">
        <v>4369</v>
      </c>
      <c r="G7" s="1076" t="s">
        <v>3525</v>
      </c>
      <c r="H7" s="1107" t="s">
        <v>2793</v>
      </c>
      <c r="I7" s="1106"/>
      <c r="J7" s="1106" t="s">
        <v>4370</v>
      </c>
      <c r="K7" s="1106" t="s">
        <v>4371</v>
      </c>
      <c r="L7" s="1107" t="s">
        <v>1822</v>
      </c>
      <c r="M7" s="1108">
        <v>45108</v>
      </c>
      <c r="N7" s="1108">
        <v>45473</v>
      </c>
      <c r="O7" s="1107" t="s">
        <v>4372</v>
      </c>
      <c r="P7" s="1109">
        <v>1</v>
      </c>
      <c r="Q7" s="1110">
        <v>0.8</v>
      </c>
      <c r="R7" s="1111" t="s">
        <v>4373</v>
      </c>
      <c r="S7" s="1112" t="s">
        <v>4372</v>
      </c>
    </row>
    <row r="8" spans="1:19" ht="185.25" customHeight="1" thickBot="1">
      <c r="A8" s="2297"/>
      <c r="B8" s="2299"/>
      <c r="C8" s="2300"/>
      <c r="D8" s="1114"/>
      <c r="E8" s="1114" t="s">
        <v>2793</v>
      </c>
      <c r="F8" s="1115" t="s">
        <v>4374</v>
      </c>
      <c r="G8" s="1115" t="s">
        <v>1829</v>
      </c>
      <c r="H8" s="1114" t="s">
        <v>2793</v>
      </c>
      <c r="I8" s="1114"/>
      <c r="J8" s="1113" t="s">
        <v>4375</v>
      </c>
      <c r="K8" s="1113" t="s">
        <v>4374</v>
      </c>
      <c r="L8" s="1114" t="s">
        <v>1822</v>
      </c>
      <c r="M8" s="1116" t="s">
        <v>4376</v>
      </c>
      <c r="N8" s="1116">
        <v>45473</v>
      </c>
      <c r="O8" s="1114" t="s">
        <v>4377</v>
      </c>
      <c r="P8" s="1117">
        <v>1</v>
      </c>
      <c r="Q8" s="1110">
        <v>0.5</v>
      </c>
      <c r="R8" s="1118" t="s">
        <v>4378</v>
      </c>
      <c r="S8" s="1119" t="s">
        <v>4379</v>
      </c>
    </row>
    <row r="9" spans="1:19" ht="142.5" customHeight="1">
      <c r="A9" s="2310">
        <v>5</v>
      </c>
      <c r="B9" s="2312" t="s">
        <v>4380</v>
      </c>
      <c r="C9" s="2314" t="s">
        <v>1871</v>
      </c>
      <c r="D9" s="1121"/>
      <c r="E9" s="1122" t="s">
        <v>2793</v>
      </c>
      <c r="F9" s="1113" t="s">
        <v>4063</v>
      </c>
      <c r="G9" s="1106" t="s">
        <v>4381</v>
      </c>
      <c r="H9" s="1122" t="s">
        <v>2793</v>
      </c>
      <c r="I9" s="1121"/>
      <c r="J9" s="1121"/>
      <c r="K9" s="1123"/>
      <c r="L9" s="1124"/>
      <c r="M9" s="1125"/>
      <c r="N9" s="1125"/>
      <c r="O9" s="1124"/>
      <c r="P9" s="1126"/>
      <c r="Q9" s="1126"/>
      <c r="R9" s="1126"/>
      <c r="S9" s="1127"/>
    </row>
    <row r="10" spans="1:19" ht="131.25" customHeight="1" thickBot="1">
      <c r="A10" s="2311"/>
      <c r="B10" s="2313"/>
      <c r="C10" s="2315"/>
      <c r="D10" s="1128"/>
      <c r="E10" s="1129" t="s">
        <v>2793</v>
      </c>
      <c r="F10" s="1130" t="s">
        <v>4064</v>
      </c>
      <c r="G10" s="1113" t="s">
        <v>3526</v>
      </c>
      <c r="H10" s="1129" t="s">
        <v>2793</v>
      </c>
      <c r="I10" s="1128"/>
      <c r="J10" s="1128"/>
      <c r="K10" s="1131"/>
      <c r="L10" s="1132"/>
      <c r="M10" s="1133"/>
      <c r="N10" s="1133"/>
      <c r="O10" s="1132"/>
      <c r="P10" s="1134"/>
      <c r="Q10" s="1134"/>
      <c r="R10" s="1134"/>
      <c r="S10" s="1135"/>
    </row>
    <row r="11" spans="1:19" ht="204" customHeight="1">
      <c r="A11" s="2296">
        <v>6</v>
      </c>
      <c r="B11" s="2317" t="s">
        <v>4382</v>
      </c>
      <c r="C11" s="2319" t="s">
        <v>4382</v>
      </c>
      <c r="D11" s="1136"/>
      <c r="E11" s="1137" t="s">
        <v>2793</v>
      </c>
      <c r="F11" s="1130" t="s">
        <v>4065</v>
      </c>
      <c r="G11" s="1106" t="s">
        <v>3527</v>
      </c>
      <c r="H11" s="1137" t="s">
        <v>2793</v>
      </c>
      <c r="I11" s="1136"/>
      <c r="J11" s="1136"/>
      <c r="K11" s="1138"/>
      <c r="L11" s="1124"/>
      <c r="M11" s="1125"/>
      <c r="N11" s="1125"/>
      <c r="O11" s="1124"/>
      <c r="P11" s="1139"/>
      <c r="Q11" s="1139"/>
      <c r="R11" s="1139"/>
      <c r="S11" s="1140"/>
    </row>
    <row r="12" spans="1:19" ht="204.75">
      <c r="A12" s="2297"/>
      <c r="B12" s="2299"/>
      <c r="C12" s="2240"/>
      <c r="D12" s="1113"/>
      <c r="E12" s="1114" t="s">
        <v>2793</v>
      </c>
      <c r="F12" s="1113" t="s">
        <v>4066</v>
      </c>
      <c r="G12" s="1106" t="s">
        <v>4067</v>
      </c>
      <c r="H12" s="1141" t="s">
        <v>2793</v>
      </c>
      <c r="I12" s="821"/>
      <c r="J12" s="821"/>
      <c r="K12" s="1113"/>
      <c r="L12" s="1114"/>
      <c r="M12" s="1116"/>
      <c r="N12" s="1116"/>
      <c r="O12" s="1114"/>
      <c r="P12" s="1142"/>
      <c r="Q12" s="1142"/>
      <c r="R12" s="1143"/>
      <c r="S12" s="1119"/>
    </row>
    <row r="13" spans="1:19" ht="174" customHeight="1">
      <c r="A13" s="2297"/>
      <c r="B13" s="2299"/>
      <c r="C13" s="2240"/>
      <c r="D13" s="1113"/>
      <c r="E13" s="1114" t="s">
        <v>2793</v>
      </c>
      <c r="F13" s="1113"/>
      <c r="G13" s="1106" t="s">
        <v>1892</v>
      </c>
      <c r="H13" s="1114" t="s">
        <v>2793</v>
      </c>
      <c r="I13" s="1113"/>
      <c r="J13" s="1113"/>
      <c r="K13" s="1131"/>
      <c r="L13" s="1132"/>
      <c r="M13" s="1133"/>
      <c r="N13" s="1133"/>
      <c r="O13" s="1132"/>
      <c r="P13" s="1144"/>
      <c r="Q13" s="1144"/>
      <c r="R13" s="1144"/>
      <c r="S13" s="1145"/>
    </row>
    <row r="14" spans="1:19" ht="189.75" thickBot="1">
      <c r="A14" s="2316"/>
      <c r="B14" s="2318"/>
      <c r="C14" s="2300"/>
      <c r="D14" s="1146"/>
      <c r="E14" s="1147" t="s">
        <v>2793</v>
      </c>
      <c r="F14" s="1130" t="s">
        <v>4068</v>
      </c>
      <c r="G14" s="1113" t="s">
        <v>4383</v>
      </c>
      <c r="H14" s="1147" t="s">
        <v>2793</v>
      </c>
      <c r="I14" s="1146"/>
      <c r="J14" s="1146" t="s">
        <v>4384</v>
      </c>
      <c r="K14" s="1148"/>
      <c r="L14" s="1149"/>
      <c r="M14" s="1150"/>
      <c r="N14" s="1150"/>
      <c r="O14" s="1149"/>
      <c r="P14" s="1151"/>
      <c r="Q14" s="1151"/>
      <c r="R14" s="1151"/>
      <c r="S14" s="1152"/>
    </row>
    <row r="15" spans="1:19" ht="409.6" customHeight="1" thickBot="1">
      <c r="A15" s="1120">
        <v>7</v>
      </c>
      <c r="B15" s="1121" t="s">
        <v>1899</v>
      </c>
      <c r="C15" s="1121" t="s">
        <v>4385</v>
      </c>
      <c r="D15" s="1121"/>
      <c r="E15" s="1122" t="s">
        <v>2793</v>
      </c>
      <c r="F15" s="1121" t="s">
        <v>4386</v>
      </c>
      <c r="G15" s="1121" t="s">
        <v>4387</v>
      </c>
      <c r="H15" s="1122" t="s">
        <v>2793</v>
      </c>
      <c r="I15" s="1121"/>
      <c r="J15" s="1121"/>
      <c r="K15" s="1121"/>
      <c r="L15" s="1122"/>
      <c r="M15" s="1108"/>
      <c r="N15" s="1108"/>
      <c r="O15" s="1122"/>
      <c r="P15" s="1122"/>
      <c r="Q15" s="1122"/>
      <c r="R15" s="1121"/>
      <c r="S15" s="1153"/>
    </row>
    <row r="16" spans="1:19" ht="269.25" customHeight="1" thickBot="1">
      <c r="A16" s="1091">
        <v>8</v>
      </c>
      <c r="B16" s="1154" t="s">
        <v>1924</v>
      </c>
      <c r="C16" s="1154" t="s">
        <v>1930</v>
      </c>
      <c r="D16" s="1155" t="s">
        <v>2793</v>
      </c>
      <c r="E16" s="1155"/>
      <c r="F16" s="1154" t="s">
        <v>4441</v>
      </c>
      <c r="G16" s="1154" t="s">
        <v>4388</v>
      </c>
      <c r="H16" s="1155" t="s">
        <v>2793</v>
      </c>
      <c r="I16" s="1154"/>
      <c r="J16" s="1154" t="s">
        <v>4389</v>
      </c>
      <c r="K16" s="1154" t="s">
        <v>4390</v>
      </c>
      <c r="L16" s="1155" t="s">
        <v>1934</v>
      </c>
      <c r="M16" s="1156">
        <v>44805</v>
      </c>
      <c r="N16" s="1156">
        <v>45107</v>
      </c>
      <c r="O16" s="1155" t="s">
        <v>4391</v>
      </c>
      <c r="P16" s="1155">
        <v>1</v>
      </c>
      <c r="Q16" s="1205">
        <v>1</v>
      </c>
      <c r="R16" s="1154" t="s">
        <v>4392</v>
      </c>
      <c r="S16" s="1157" t="s">
        <v>4393</v>
      </c>
    </row>
    <row r="17" spans="1:19" ht="337.5" customHeight="1">
      <c r="A17" s="2310">
        <v>9</v>
      </c>
      <c r="B17" s="2312" t="s">
        <v>1936</v>
      </c>
      <c r="C17" s="1121" t="s">
        <v>1942</v>
      </c>
      <c r="D17" s="1202"/>
      <c r="E17" s="1122" t="s">
        <v>2793</v>
      </c>
      <c r="F17" s="1121" t="s">
        <v>4442</v>
      </c>
      <c r="G17" s="1121" t="s">
        <v>4394</v>
      </c>
      <c r="H17" s="1122" t="s">
        <v>2793</v>
      </c>
      <c r="I17" s="1121"/>
      <c r="J17" s="1121" t="s">
        <v>4395</v>
      </c>
      <c r="K17" s="1121" t="s">
        <v>4396</v>
      </c>
      <c r="L17" s="1122" t="s">
        <v>1945</v>
      </c>
      <c r="M17" s="1158">
        <v>44378</v>
      </c>
      <c r="N17" s="1158">
        <v>45107</v>
      </c>
      <c r="O17" s="1122" t="s">
        <v>1823</v>
      </c>
      <c r="P17" s="1122">
        <v>1</v>
      </c>
      <c r="Q17" s="1206">
        <v>0.8</v>
      </c>
      <c r="R17" s="1121" t="s">
        <v>4397</v>
      </c>
      <c r="S17" s="1153" t="s">
        <v>4398</v>
      </c>
    </row>
    <row r="18" spans="1:19" ht="184.5" customHeight="1" thickBot="1">
      <c r="A18" s="2320"/>
      <c r="B18" s="2321"/>
      <c r="C18" s="1159" t="s">
        <v>1950</v>
      </c>
      <c r="D18" s="1203" t="s">
        <v>2793</v>
      </c>
      <c r="E18" s="1159"/>
      <c r="F18" s="1159" t="s">
        <v>4399</v>
      </c>
      <c r="G18" s="1159" t="s">
        <v>4400</v>
      </c>
      <c r="H18" s="1160" t="s">
        <v>2793</v>
      </c>
      <c r="I18" s="1159"/>
      <c r="J18" s="1159" t="s">
        <v>4401</v>
      </c>
      <c r="K18" s="1159" t="s">
        <v>4402</v>
      </c>
      <c r="L18" s="1160" t="s">
        <v>1953</v>
      </c>
      <c r="M18" s="1161">
        <v>44743</v>
      </c>
      <c r="N18" s="1161">
        <v>45107</v>
      </c>
      <c r="O18" s="1160" t="s">
        <v>1954</v>
      </c>
      <c r="P18" s="1160">
        <v>3</v>
      </c>
      <c r="Q18" s="1210">
        <v>1</v>
      </c>
      <c r="R18" s="1159" t="s">
        <v>4403</v>
      </c>
      <c r="S18" s="1162" t="s">
        <v>4404</v>
      </c>
    </row>
    <row r="19" spans="1:19" ht="297.75" customHeight="1">
      <c r="A19" s="2296">
        <v>10</v>
      </c>
      <c r="B19" s="2317" t="s">
        <v>1955</v>
      </c>
      <c r="C19" s="1163" t="s">
        <v>1961</v>
      </c>
      <c r="D19" s="1137"/>
      <c r="E19" s="1137" t="s">
        <v>2793</v>
      </c>
      <c r="F19" s="1136" t="s">
        <v>4405</v>
      </c>
      <c r="G19" s="1136" t="s">
        <v>4406</v>
      </c>
      <c r="H19" s="1137" t="s">
        <v>2793</v>
      </c>
      <c r="I19" s="1137"/>
      <c r="J19" s="1136" t="s">
        <v>4407</v>
      </c>
      <c r="K19" s="1163" t="s">
        <v>4408</v>
      </c>
      <c r="L19" s="1164" t="s">
        <v>1964</v>
      </c>
      <c r="M19" s="1165">
        <v>44743</v>
      </c>
      <c r="N19" s="1165">
        <v>45107</v>
      </c>
      <c r="O19" s="1137" t="s">
        <v>1965</v>
      </c>
      <c r="P19" s="1137">
        <v>1</v>
      </c>
      <c r="Q19" s="1207">
        <v>1</v>
      </c>
      <c r="R19" s="1136" t="s">
        <v>4409</v>
      </c>
      <c r="S19" s="1166" t="s">
        <v>4410</v>
      </c>
    </row>
    <row r="20" spans="1:19" ht="189">
      <c r="A20" s="2297"/>
      <c r="B20" s="2299"/>
      <c r="C20" s="821" t="s">
        <v>1970</v>
      </c>
      <c r="D20" s="1114"/>
      <c r="E20" s="1114" t="s">
        <v>2793</v>
      </c>
      <c r="F20" s="1113"/>
      <c r="G20" s="1113" t="s">
        <v>4411</v>
      </c>
      <c r="H20" s="1114" t="s">
        <v>2793</v>
      </c>
      <c r="I20" s="1114"/>
      <c r="J20" s="1113" t="s">
        <v>4412</v>
      </c>
      <c r="K20" s="821" t="s">
        <v>4413</v>
      </c>
      <c r="L20" s="1141" t="s">
        <v>1964</v>
      </c>
      <c r="M20" s="1167">
        <v>44743</v>
      </c>
      <c r="N20" s="1167">
        <v>45107</v>
      </c>
      <c r="O20" s="1114" t="s">
        <v>1973</v>
      </c>
      <c r="P20" s="1114">
        <v>1</v>
      </c>
      <c r="Q20" s="1208">
        <v>1</v>
      </c>
      <c r="R20" s="1113" t="s">
        <v>4414</v>
      </c>
      <c r="S20" s="1168" t="s">
        <v>4415</v>
      </c>
    </row>
    <row r="21" spans="1:19" ht="183.75" customHeight="1" thickBot="1">
      <c r="A21" s="2316"/>
      <c r="B21" s="2318"/>
      <c r="C21" s="1169" t="s">
        <v>1978</v>
      </c>
      <c r="D21" s="1147"/>
      <c r="E21" s="1147" t="s">
        <v>2793</v>
      </c>
      <c r="F21" s="1146"/>
      <c r="G21" s="1170" t="s">
        <v>4416</v>
      </c>
      <c r="H21" s="1171" t="s">
        <v>2793</v>
      </c>
      <c r="I21" s="1171"/>
      <c r="J21" s="1170" t="s">
        <v>4417</v>
      </c>
      <c r="K21" s="1169" t="s">
        <v>4418</v>
      </c>
      <c r="L21" s="1172" t="s">
        <v>1964</v>
      </c>
      <c r="M21" s="1173">
        <v>44743</v>
      </c>
      <c r="N21" s="1173">
        <v>45107</v>
      </c>
      <c r="O21" s="1147" t="s">
        <v>1981</v>
      </c>
      <c r="P21" s="1147">
        <v>1</v>
      </c>
      <c r="Q21" s="1209">
        <v>1</v>
      </c>
      <c r="R21" s="1146" t="s">
        <v>4419</v>
      </c>
      <c r="S21" s="1174" t="s">
        <v>4420</v>
      </c>
    </row>
    <row r="22" spans="1:19" ht="91.5" customHeight="1">
      <c r="A22" s="2322">
        <v>11</v>
      </c>
      <c r="B22" s="2324" t="s">
        <v>4421</v>
      </c>
      <c r="C22" s="2314" t="s">
        <v>4422</v>
      </c>
      <c r="D22" s="1175"/>
      <c r="E22" s="1176" t="s">
        <v>2793</v>
      </c>
      <c r="F22" s="1175"/>
      <c r="G22" s="1177" t="s">
        <v>1989</v>
      </c>
      <c r="H22" s="1178" t="s">
        <v>2793</v>
      </c>
      <c r="I22" s="1179"/>
      <c r="J22" s="1179"/>
      <c r="K22" s="1180"/>
      <c r="L22" s="1124"/>
      <c r="M22" s="1125"/>
      <c r="N22" s="1125"/>
      <c r="O22" s="1124"/>
      <c r="P22" s="1139"/>
      <c r="Q22" s="1139"/>
      <c r="R22" s="1139"/>
      <c r="S22" s="1127"/>
    </row>
    <row r="23" spans="1:19" ht="132" customHeight="1" thickBot="1">
      <c r="A23" s="2323"/>
      <c r="B23" s="2325"/>
      <c r="C23" s="2315"/>
      <c r="D23" s="1181"/>
      <c r="E23" s="1182" t="s">
        <v>2793</v>
      </c>
      <c r="F23" s="1181"/>
      <c r="G23" s="1177" t="s">
        <v>1994</v>
      </c>
      <c r="H23" s="1183" t="s">
        <v>2793</v>
      </c>
      <c r="I23" s="1184"/>
      <c r="J23" s="1184"/>
      <c r="K23" s="1131"/>
      <c r="L23" s="1132"/>
      <c r="M23" s="1133"/>
      <c r="N23" s="1133"/>
      <c r="O23" s="1132"/>
      <c r="P23" s="1185"/>
      <c r="Q23" s="1185"/>
      <c r="R23" s="1185"/>
      <c r="S23" s="1186"/>
    </row>
    <row r="24" spans="1:19" ht="372.75" customHeight="1">
      <c r="A24" s="2296">
        <v>12</v>
      </c>
      <c r="B24" s="2317" t="s">
        <v>1995</v>
      </c>
      <c r="C24" s="2317" t="s">
        <v>4423</v>
      </c>
      <c r="D24" s="2326"/>
      <c r="E24" s="2319" t="s">
        <v>2793</v>
      </c>
      <c r="F24" s="2317" t="s">
        <v>4424</v>
      </c>
      <c r="G24" s="1187" t="s">
        <v>4425</v>
      </c>
      <c r="H24" s="1188" t="s">
        <v>2793</v>
      </c>
      <c r="I24" s="1187"/>
      <c r="J24" s="1189" t="s">
        <v>4426</v>
      </c>
      <c r="K24" s="1187" t="s">
        <v>4427</v>
      </c>
      <c r="L24" s="1137" t="s">
        <v>2004</v>
      </c>
      <c r="M24" s="1190">
        <v>44774</v>
      </c>
      <c r="N24" s="1190">
        <v>44926</v>
      </c>
      <c r="O24" s="1137" t="s">
        <v>4428</v>
      </c>
      <c r="P24" s="1137">
        <v>2</v>
      </c>
      <c r="Q24" s="1207">
        <v>1</v>
      </c>
      <c r="R24" s="1136" t="s">
        <v>4429</v>
      </c>
      <c r="S24" s="1191" t="s">
        <v>4430</v>
      </c>
    </row>
    <row r="25" spans="1:19" ht="141.75">
      <c r="A25" s="2297"/>
      <c r="B25" s="2299"/>
      <c r="C25" s="2299"/>
      <c r="D25" s="2327"/>
      <c r="E25" s="2240"/>
      <c r="F25" s="2299"/>
      <c r="G25" s="1113" t="s">
        <v>3528</v>
      </c>
      <c r="H25" s="1114" t="s">
        <v>2793</v>
      </c>
      <c r="I25" s="1113"/>
      <c r="J25" s="1192" t="s">
        <v>4431</v>
      </c>
      <c r="K25" s="1177" t="s">
        <v>4432</v>
      </c>
      <c r="L25" s="1114" t="s">
        <v>2004</v>
      </c>
      <c r="M25" s="1116">
        <v>44774</v>
      </c>
      <c r="N25" s="1116">
        <v>44926</v>
      </c>
      <c r="O25" s="1114" t="s">
        <v>4433</v>
      </c>
      <c r="P25" s="1142">
        <v>1</v>
      </c>
      <c r="Q25" s="1208">
        <v>1</v>
      </c>
      <c r="R25" s="1143" t="s">
        <v>4434</v>
      </c>
      <c r="S25" s="1119" t="s">
        <v>4435</v>
      </c>
    </row>
    <row r="26" spans="1:19" ht="98.25" customHeight="1" thickBot="1">
      <c r="A26" s="2316"/>
      <c r="B26" s="2318"/>
      <c r="C26" s="2318"/>
      <c r="D26" s="2328"/>
      <c r="E26" s="2300"/>
      <c r="F26" s="2318"/>
      <c r="G26" s="1146" t="s">
        <v>4436</v>
      </c>
      <c r="H26" s="1147" t="s">
        <v>2793</v>
      </c>
      <c r="I26" s="1146"/>
      <c r="J26" s="1193" t="s">
        <v>4437</v>
      </c>
      <c r="K26" s="1170" t="s">
        <v>3529</v>
      </c>
      <c r="L26" s="1147" t="s">
        <v>2004</v>
      </c>
      <c r="M26" s="1194">
        <v>44774</v>
      </c>
      <c r="N26" s="1194">
        <v>44926</v>
      </c>
      <c r="O26" s="1147" t="s">
        <v>4438</v>
      </c>
      <c r="P26" s="1195">
        <v>1</v>
      </c>
      <c r="Q26" s="1209">
        <v>1</v>
      </c>
      <c r="R26" s="1196" t="s">
        <v>4439</v>
      </c>
      <c r="S26" s="1197" t="s">
        <v>4440</v>
      </c>
    </row>
    <row r="28" spans="1:19" ht="23.25">
      <c r="B28" s="76">
        <f>COUNTA(B2:B24)</f>
        <v>12</v>
      </c>
      <c r="K28" s="76">
        <f>+COUNTA(K4:K26)</f>
        <v>14</v>
      </c>
      <c r="L28" s="77">
        <f>AVERAGE(Q4:Q26)</f>
        <v>0.90714285714285714</v>
      </c>
    </row>
    <row r="29" spans="1:19" ht="38.25">
      <c r="B29" s="83" t="s">
        <v>2856</v>
      </c>
      <c r="K29" s="83" t="s">
        <v>2857</v>
      </c>
      <c r="L29" s="83" t="s">
        <v>3340</v>
      </c>
    </row>
  </sheetData>
  <mergeCells count="41">
    <mergeCell ref="F24:F26"/>
    <mergeCell ref="C22:C23"/>
    <mergeCell ref="A24:A26"/>
    <mergeCell ref="B24:B26"/>
    <mergeCell ref="C24:C26"/>
    <mergeCell ref="D24:D26"/>
    <mergeCell ref="E24:E26"/>
    <mergeCell ref="A17:A18"/>
    <mergeCell ref="B17:B18"/>
    <mergeCell ref="A19:A21"/>
    <mergeCell ref="B19:B21"/>
    <mergeCell ref="A22:A23"/>
    <mergeCell ref="B22:B23"/>
    <mergeCell ref="A9:A10"/>
    <mergeCell ref="B9:B10"/>
    <mergeCell ref="C9:C10"/>
    <mergeCell ref="A11:A14"/>
    <mergeCell ref="B11:B14"/>
    <mergeCell ref="C11:C14"/>
    <mergeCell ref="A7:A8"/>
    <mergeCell ref="B7:B8"/>
    <mergeCell ref="C7:C8"/>
    <mergeCell ref="J2:J3"/>
    <mergeCell ref="K2:K3"/>
    <mergeCell ref="A1:A3"/>
    <mergeCell ref="B1:B3"/>
    <mergeCell ref="C1:F1"/>
    <mergeCell ref="G1:J1"/>
    <mergeCell ref="K1:S1"/>
    <mergeCell ref="C2:C3"/>
    <mergeCell ref="D2:E2"/>
    <mergeCell ref="F2:F3"/>
    <mergeCell ref="G2:G3"/>
    <mergeCell ref="H2:I2"/>
    <mergeCell ref="Q2:Q3"/>
    <mergeCell ref="R2:R3"/>
    <mergeCell ref="S2:S3"/>
    <mergeCell ref="L2:L3"/>
    <mergeCell ref="M2:N2"/>
    <mergeCell ref="O2:O3"/>
    <mergeCell ref="P2:P3"/>
  </mergeCells>
  <pageMargins left="0.7" right="0.7" top="0.75" bottom="0.75" header="0.3" footer="0.3"/>
  <pageSetup paperSize="9" orientation="portrait" verticalDpi="0"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61"/>
  <sheetViews>
    <sheetView showGridLines="0" topLeftCell="A8" zoomScaleNormal="100" workbookViewId="0">
      <selection activeCell="I17" sqref="I17"/>
    </sheetView>
  </sheetViews>
  <sheetFormatPr baseColWidth="10" defaultColWidth="12.5703125" defaultRowHeight="15"/>
  <cols>
    <col min="1" max="1" width="6.42578125" style="41" customWidth="1"/>
    <col min="2" max="2" width="23" style="41" customWidth="1"/>
    <col min="3" max="4" width="10" style="41" customWidth="1"/>
    <col min="5" max="5" width="27.42578125" style="42" customWidth="1"/>
    <col min="6" max="6" width="16.140625" style="41" customWidth="1"/>
    <col min="7" max="7" width="53" style="41" customWidth="1"/>
    <col min="8" max="9" width="10" style="41" customWidth="1"/>
    <col min="10" max="10" width="36.5703125" style="40" customWidth="1"/>
    <col min="11" max="11" width="47.5703125" style="41" customWidth="1"/>
    <col min="12" max="12" width="20.7109375" style="42" customWidth="1"/>
    <col min="13" max="14" width="40" style="41" customWidth="1"/>
    <col min="15" max="16384" width="12.5703125" style="41"/>
  </cols>
  <sheetData>
    <row r="1" spans="1:14" s="45"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45" customFormat="1" ht="20.25">
      <c r="A2" s="1226" t="str">
        <f>Contenido!$B$2</f>
        <v>2023 -  2024</v>
      </c>
      <c r="B2" s="1226"/>
      <c r="C2" s="1226"/>
      <c r="D2" s="1226"/>
      <c r="E2" s="1226"/>
      <c r="F2" s="1226"/>
      <c r="G2" s="1226"/>
      <c r="H2" s="1226"/>
      <c r="I2" s="1226"/>
      <c r="J2" s="1226"/>
      <c r="K2" s="1226"/>
      <c r="L2" s="1226"/>
      <c r="M2" s="1226"/>
      <c r="N2" s="1226"/>
    </row>
    <row r="3" spans="1:14">
      <c r="A3" s="1"/>
      <c r="B3" s="1"/>
      <c r="C3" s="1"/>
      <c r="D3" s="1"/>
      <c r="E3" s="8"/>
      <c r="F3" s="1"/>
      <c r="G3" s="1"/>
      <c r="H3" s="1"/>
      <c r="I3" s="1"/>
      <c r="J3" s="9"/>
      <c r="K3" s="1"/>
      <c r="L3" s="8"/>
      <c r="M3" s="1"/>
      <c r="N3" s="1"/>
    </row>
    <row r="4" spans="1:14">
      <c r="A4" s="1"/>
      <c r="B4" s="1"/>
      <c r="C4" s="1"/>
      <c r="D4" s="1"/>
      <c r="E4" s="8"/>
      <c r="F4" s="1"/>
      <c r="G4" s="1"/>
      <c r="H4" s="1"/>
      <c r="I4" s="1"/>
      <c r="J4" s="9"/>
      <c r="K4" s="1"/>
      <c r="L4" s="8"/>
      <c r="M4" s="1"/>
      <c r="N4" s="1"/>
    </row>
    <row r="5" spans="1:14" ht="40.5" customHeight="1">
      <c r="A5" s="1748" t="s">
        <v>61</v>
      </c>
      <c r="B5" s="1748"/>
      <c r="C5" s="1831" t="s">
        <v>3489</v>
      </c>
      <c r="D5" s="1831"/>
      <c r="E5" s="1831"/>
      <c r="F5" s="1831"/>
      <c r="G5" s="1"/>
      <c r="H5" s="1"/>
      <c r="I5" s="1"/>
      <c r="J5" s="9"/>
      <c r="K5" s="1"/>
      <c r="L5" s="8"/>
      <c r="M5" s="1"/>
      <c r="N5" s="1"/>
    </row>
    <row r="6" spans="1:14" ht="38.25" customHeight="1">
      <c r="A6" s="1"/>
      <c r="B6" s="1"/>
      <c r="C6" s="1"/>
      <c r="D6" s="1"/>
      <c r="E6" s="8"/>
      <c r="F6" s="1"/>
      <c r="G6" s="1"/>
      <c r="H6" s="1"/>
      <c r="I6" s="1"/>
      <c r="J6" s="9"/>
      <c r="K6" s="1"/>
      <c r="L6" s="8"/>
      <c r="M6" s="1"/>
      <c r="N6" s="1"/>
    </row>
    <row r="7" spans="1:14" ht="15" customHeight="1">
      <c r="A7" s="212"/>
      <c r="B7" s="212"/>
      <c r="C7" s="2099" t="s">
        <v>2810</v>
      </c>
      <c r="D7" s="2100"/>
      <c r="E7" s="2100"/>
      <c r="F7" s="2101"/>
      <c r="G7" s="2102" t="s">
        <v>2811</v>
      </c>
      <c r="H7" s="2102"/>
      <c r="I7" s="2102"/>
      <c r="J7" s="2103"/>
      <c r="K7" s="2104" t="s">
        <v>2812</v>
      </c>
      <c r="L7" s="2104"/>
      <c r="M7" s="2104"/>
      <c r="N7" s="2105"/>
    </row>
    <row r="8" spans="1:14" ht="43.5" customHeight="1">
      <c r="A8" s="2041" t="s">
        <v>2673</v>
      </c>
      <c r="B8" s="2106" t="s">
        <v>2813</v>
      </c>
      <c r="C8" s="2039" t="s">
        <v>2814</v>
      </c>
      <c r="D8" s="2040"/>
      <c r="E8" s="2015" t="s">
        <v>2815</v>
      </c>
      <c r="F8" s="2015" t="s">
        <v>2816</v>
      </c>
      <c r="G8" s="2017" t="s">
        <v>2817</v>
      </c>
      <c r="H8" s="2035" t="s">
        <v>2818</v>
      </c>
      <c r="I8" s="2036"/>
      <c r="J8" s="2017" t="s">
        <v>2819</v>
      </c>
      <c r="K8" s="213" t="s">
        <v>2820</v>
      </c>
      <c r="L8" s="2033" t="s">
        <v>2821</v>
      </c>
      <c r="M8" s="2033" t="s">
        <v>2822</v>
      </c>
      <c r="N8" s="2033" t="s">
        <v>2823</v>
      </c>
    </row>
    <row r="9" spans="1:14" ht="16.5" customHeight="1">
      <c r="A9" s="2042"/>
      <c r="B9" s="2016"/>
      <c r="C9" s="214" t="s">
        <v>2824</v>
      </c>
      <c r="D9" s="214" t="s">
        <v>2825</v>
      </c>
      <c r="E9" s="2016"/>
      <c r="F9" s="2016"/>
      <c r="G9" s="2018"/>
      <c r="H9" s="215" t="s">
        <v>2824</v>
      </c>
      <c r="I9" s="215" t="s">
        <v>2825</v>
      </c>
      <c r="J9" s="2018"/>
      <c r="K9" s="213" t="s">
        <v>2826</v>
      </c>
      <c r="L9" s="2034"/>
      <c r="M9" s="2034"/>
      <c r="N9" s="2034"/>
    </row>
    <row r="10" spans="1:14" ht="150">
      <c r="A10" s="2012">
        <v>1</v>
      </c>
      <c r="B10" s="1858" t="s">
        <v>2210</v>
      </c>
      <c r="C10" s="1858"/>
      <c r="D10" s="1858" t="s">
        <v>2860</v>
      </c>
      <c r="E10" s="1858"/>
      <c r="F10" s="1858"/>
      <c r="G10" s="406" t="s">
        <v>2219</v>
      </c>
      <c r="H10" s="183" t="s">
        <v>2860</v>
      </c>
      <c r="I10" s="183"/>
      <c r="J10" s="186" t="s">
        <v>3490</v>
      </c>
      <c r="K10" s="188" t="s">
        <v>2221</v>
      </c>
      <c r="L10" s="189">
        <v>1</v>
      </c>
      <c r="M10" s="188" t="s">
        <v>3491</v>
      </c>
      <c r="N10" s="188" t="s">
        <v>3492</v>
      </c>
    </row>
    <row r="11" spans="1:14" ht="43.5" customHeight="1">
      <c r="A11" s="2013"/>
      <c r="B11" s="1988"/>
      <c r="C11" s="1988"/>
      <c r="D11" s="1988"/>
      <c r="E11" s="1988"/>
      <c r="F11" s="1988"/>
      <c r="G11" s="407" t="s">
        <v>3493</v>
      </c>
      <c r="H11" s="187" t="s">
        <v>2860</v>
      </c>
      <c r="I11" s="187"/>
      <c r="J11" s="188" t="s">
        <v>3494</v>
      </c>
      <c r="K11" s="188" t="s">
        <v>3495</v>
      </c>
      <c r="L11" s="189">
        <v>1</v>
      </c>
      <c r="M11" s="188" t="s">
        <v>3496</v>
      </c>
      <c r="N11" s="188" t="s">
        <v>3497</v>
      </c>
    </row>
    <row r="12" spans="1:14" ht="86.25" customHeight="1">
      <c r="A12" s="2014"/>
      <c r="B12" s="1988"/>
      <c r="C12" s="1988"/>
      <c r="D12" s="1988"/>
      <c r="E12" s="1989"/>
      <c r="F12" s="1989"/>
      <c r="G12" s="407" t="s">
        <v>2233</v>
      </c>
      <c r="H12" s="187" t="s">
        <v>2860</v>
      </c>
      <c r="I12" s="187"/>
      <c r="J12" s="188" t="s">
        <v>3498</v>
      </c>
      <c r="K12" s="188" t="s">
        <v>2234</v>
      </c>
      <c r="L12" s="189">
        <v>1</v>
      </c>
      <c r="M12" s="188" t="s">
        <v>3499</v>
      </c>
      <c r="N12" s="188" t="s">
        <v>3500</v>
      </c>
    </row>
    <row r="13" spans="1:14" ht="81" customHeight="1">
      <c r="A13" s="2013"/>
      <c r="B13" s="2329"/>
      <c r="C13" s="1988"/>
      <c r="D13" s="1988"/>
      <c r="E13" s="2013"/>
      <c r="F13" s="2013"/>
      <c r="G13" s="413" t="s">
        <v>2248</v>
      </c>
      <c r="H13" s="187" t="s">
        <v>2860</v>
      </c>
      <c r="I13" s="187"/>
      <c r="J13" s="188" t="s">
        <v>3501</v>
      </c>
      <c r="K13" s="1858" t="s">
        <v>2249</v>
      </c>
      <c r="L13" s="2331">
        <v>1</v>
      </c>
      <c r="M13" s="1858" t="s">
        <v>3502</v>
      </c>
      <c r="N13" s="1858" t="s">
        <v>3503</v>
      </c>
    </row>
    <row r="14" spans="1:14" ht="69" customHeight="1">
      <c r="A14" s="2013"/>
      <c r="B14" s="2329"/>
      <c r="C14" s="1988"/>
      <c r="D14" s="1988"/>
      <c r="E14" s="2013"/>
      <c r="F14" s="2013"/>
      <c r="G14" s="413" t="s">
        <v>2255</v>
      </c>
      <c r="H14" s="187" t="s">
        <v>2860</v>
      </c>
      <c r="I14" s="187"/>
      <c r="J14" s="188" t="s">
        <v>3504</v>
      </c>
      <c r="K14" s="1989"/>
      <c r="L14" s="2332"/>
      <c r="M14" s="1989"/>
      <c r="N14" s="1989"/>
    </row>
    <row r="15" spans="1:14" ht="47.25" customHeight="1">
      <c r="A15" s="144"/>
      <c r="B15" s="182"/>
      <c r="C15" s="1989"/>
      <c r="D15" s="1989"/>
      <c r="E15" s="144"/>
      <c r="F15" s="144"/>
      <c r="G15" s="1999" t="s">
        <v>2259</v>
      </c>
      <c r="H15" s="2012" t="s">
        <v>2860</v>
      </c>
      <c r="I15" s="2012"/>
      <c r="J15" s="1858" t="s">
        <v>3505</v>
      </c>
      <c r="K15" s="1858" t="s">
        <v>2260</v>
      </c>
      <c r="L15" s="2331">
        <v>1</v>
      </c>
      <c r="M15" s="1858" t="s">
        <v>3506</v>
      </c>
      <c r="N15" s="1858" t="s">
        <v>3507</v>
      </c>
    </row>
    <row r="16" spans="1:14" ht="112.5" customHeight="1">
      <c r="A16" s="358">
        <v>3</v>
      </c>
      <c r="B16" s="359" t="s">
        <v>2210</v>
      </c>
      <c r="C16" s="358"/>
      <c r="D16" s="358" t="s">
        <v>2860</v>
      </c>
      <c r="E16" s="358"/>
      <c r="F16" s="358"/>
      <c r="G16" s="2001"/>
      <c r="H16" s="2014"/>
      <c r="I16" s="2014"/>
      <c r="J16" s="1989"/>
      <c r="K16" s="1989"/>
      <c r="L16" s="1989"/>
      <c r="M16" s="1989"/>
      <c r="N16" s="1989"/>
    </row>
    <row r="17" spans="1:14" ht="120" customHeight="1">
      <c r="A17" s="2012">
        <v>4</v>
      </c>
      <c r="B17" s="2330" t="s">
        <v>2296</v>
      </c>
      <c r="C17" s="2330"/>
      <c r="D17" s="2330" t="s">
        <v>2860</v>
      </c>
      <c r="E17" s="2330"/>
      <c r="F17" s="2330"/>
      <c r="G17" s="413" t="s">
        <v>2303</v>
      </c>
      <c r="H17" s="187" t="s">
        <v>2860</v>
      </c>
      <c r="I17" s="187"/>
      <c r="J17" s="188" t="s">
        <v>3508</v>
      </c>
      <c r="K17" s="188" t="s">
        <v>3509</v>
      </c>
      <c r="L17" s="189">
        <v>1</v>
      </c>
      <c r="M17" s="188" t="s">
        <v>3510</v>
      </c>
      <c r="N17" s="188" t="s">
        <v>3511</v>
      </c>
    </row>
    <row r="18" spans="1:14" ht="59.25" customHeight="1">
      <c r="A18" s="2014"/>
      <c r="B18" s="1989"/>
      <c r="C18" s="1989"/>
      <c r="D18" s="1989"/>
      <c r="E18" s="1989"/>
      <c r="F18" s="1989"/>
      <c r="G18" s="413" t="s">
        <v>3512</v>
      </c>
      <c r="H18" s="187" t="s">
        <v>2860</v>
      </c>
      <c r="I18" s="187"/>
      <c r="J18" s="188" t="s">
        <v>3513</v>
      </c>
      <c r="K18" s="188" t="s">
        <v>2317</v>
      </c>
      <c r="L18" s="189">
        <v>0.5</v>
      </c>
      <c r="M18" s="188" t="s">
        <v>3514</v>
      </c>
      <c r="N18" s="188" t="s">
        <v>3515</v>
      </c>
    </row>
    <row r="19" spans="1:14" ht="45" customHeight="1">
      <c r="A19" s="17">
        <v>5</v>
      </c>
      <c r="B19" s="243" t="s">
        <v>2319</v>
      </c>
      <c r="C19" s="17"/>
      <c r="D19" s="17" t="s">
        <v>2860</v>
      </c>
      <c r="E19" s="17"/>
      <c r="F19" s="25"/>
      <c r="G19" s="58" t="s">
        <v>2325</v>
      </c>
      <c r="H19" s="25" t="s">
        <v>2860</v>
      </c>
      <c r="I19" s="25"/>
      <c r="J19" s="113" t="s">
        <v>3516</v>
      </c>
      <c r="K19" s="113" t="s">
        <v>2327</v>
      </c>
      <c r="L19" s="157">
        <v>1</v>
      </c>
      <c r="M19" s="113" t="s">
        <v>3517</v>
      </c>
      <c r="N19" s="113" t="s">
        <v>3518</v>
      </c>
    </row>
    <row r="21" spans="1:14" ht="23.25">
      <c r="A21" s="1"/>
      <c r="B21" s="76">
        <f>COUNTA(B10:B19)</f>
        <v>4</v>
      </c>
      <c r="C21" s="73"/>
      <c r="D21" s="73"/>
      <c r="E21" s="73"/>
      <c r="F21" s="73"/>
      <c r="G21" s="73"/>
      <c r="H21" s="73"/>
      <c r="I21" s="73"/>
      <c r="J21" s="73"/>
      <c r="K21" s="76">
        <f>COUNTA(K10:K19)</f>
        <v>8</v>
      </c>
      <c r="L21" s="77">
        <f>AVERAGE(L10:L19)</f>
        <v>0.9375</v>
      </c>
      <c r="M21" s="1"/>
      <c r="N21" s="1"/>
    </row>
    <row r="22" spans="1:14" ht="25.5">
      <c r="A22" s="1"/>
      <c r="B22" s="83" t="s">
        <v>2856</v>
      </c>
      <c r="C22" s="82"/>
      <c r="D22" s="82"/>
      <c r="E22" s="82"/>
      <c r="F22" s="82"/>
      <c r="G22" s="82"/>
      <c r="H22" s="82"/>
      <c r="I22" s="82"/>
      <c r="J22" s="82"/>
      <c r="K22" s="83" t="s">
        <v>2857</v>
      </c>
      <c r="L22" s="83" t="s">
        <v>2858</v>
      </c>
      <c r="M22" s="1"/>
      <c r="N22" s="1"/>
    </row>
    <row r="23" spans="1:14">
      <c r="A23" s="1"/>
      <c r="B23" s="1"/>
      <c r="C23" s="1"/>
      <c r="D23" s="1"/>
      <c r="E23" s="8"/>
      <c r="F23" s="1"/>
      <c r="G23" s="1"/>
      <c r="H23" s="1"/>
      <c r="I23" s="1"/>
      <c r="J23" s="9"/>
      <c r="K23" s="1"/>
      <c r="L23" s="8"/>
      <c r="M23" s="1"/>
      <c r="N23" s="1"/>
    </row>
    <row r="24" spans="1:14">
      <c r="A24" s="1"/>
      <c r="B24" s="1"/>
      <c r="C24" s="1"/>
      <c r="D24" s="1"/>
      <c r="E24" s="8"/>
      <c r="F24" s="1"/>
      <c r="G24" s="1"/>
      <c r="H24" s="1"/>
      <c r="I24" s="1"/>
      <c r="J24" s="9"/>
      <c r="K24" s="1"/>
      <c r="L24" s="8"/>
      <c r="M24" s="1"/>
      <c r="N24" s="1"/>
    </row>
    <row r="25" spans="1:14">
      <c r="A25" s="1"/>
      <c r="B25" s="1"/>
      <c r="C25" s="1"/>
      <c r="D25" s="1"/>
      <c r="E25" s="8"/>
      <c r="F25" s="1"/>
      <c r="G25" s="1"/>
      <c r="H25" s="1"/>
      <c r="I25" s="1"/>
      <c r="J25" s="9"/>
      <c r="K25" s="1"/>
      <c r="L25" s="8"/>
      <c r="M25" s="1"/>
      <c r="N25" s="1"/>
    </row>
    <row r="26" spans="1:14">
      <c r="A26" s="1"/>
      <c r="B26" s="1"/>
      <c r="C26" s="1"/>
      <c r="D26" s="1"/>
      <c r="E26" s="8"/>
      <c r="F26" s="1"/>
      <c r="G26" s="1"/>
      <c r="H26" s="1"/>
      <c r="I26" s="1"/>
      <c r="J26" s="9"/>
      <c r="K26" s="1"/>
      <c r="L26" s="8"/>
      <c r="M26" s="1"/>
      <c r="N26" s="1"/>
    </row>
    <row r="27" spans="1:14">
      <c r="A27" s="1"/>
      <c r="B27" s="1"/>
      <c r="C27" s="1"/>
      <c r="D27" s="1"/>
      <c r="E27" s="8"/>
      <c r="F27" s="1"/>
      <c r="G27" s="1"/>
      <c r="H27" s="1"/>
      <c r="I27" s="1"/>
      <c r="J27" s="9"/>
      <c r="K27" s="1"/>
      <c r="L27" s="8"/>
      <c r="M27" s="1"/>
      <c r="N27" s="1"/>
    </row>
    <row r="28" spans="1:14">
      <c r="A28" s="1"/>
      <c r="B28" s="1"/>
      <c r="C28" s="1"/>
      <c r="D28" s="1"/>
      <c r="E28" s="8"/>
      <c r="F28" s="1"/>
      <c r="G28" s="1"/>
      <c r="H28" s="1"/>
      <c r="I28" s="1"/>
      <c r="J28" s="9"/>
      <c r="K28" s="1"/>
      <c r="L28" s="8"/>
      <c r="M28" s="1"/>
      <c r="N28" s="1"/>
    </row>
    <row r="29" spans="1:14">
      <c r="A29" s="1"/>
      <c r="B29" s="1"/>
      <c r="C29" s="1"/>
      <c r="D29" s="1"/>
      <c r="E29" s="8"/>
      <c r="F29" s="1"/>
      <c r="G29" s="1"/>
      <c r="H29" s="1"/>
      <c r="I29" s="1"/>
      <c r="J29" s="9"/>
      <c r="K29" s="1"/>
      <c r="L29" s="8"/>
      <c r="M29" s="1"/>
      <c r="N29" s="1"/>
    </row>
    <row r="30" spans="1:14">
      <c r="A30" s="1"/>
      <c r="B30" s="1"/>
      <c r="C30" s="1"/>
      <c r="D30" s="1"/>
      <c r="E30" s="8"/>
      <c r="F30" s="1"/>
      <c r="G30" s="1"/>
      <c r="H30" s="1"/>
      <c r="I30" s="1"/>
      <c r="J30" s="9"/>
      <c r="K30" s="1"/>
      <c r="L30" s="8"/>
      <c r="M30" s="1"/>
      <c r="N30" s="1"/>
    </row>
    <row r="31" spans="1:14">
      <c r="A31" s="1"/>
      <c r="B31" s="1"/>
      <c r="C31" s="1"/>
      <c r="D31" s="1"/>
      <c r="E31" s="8"/>
      <c r="F31" s="1"/>
      <c r="G31" s="1"/>
      <c r="H31" s="1"/>
      <c r="I31" s="1"/>
      <c r="J31" s="9"/>
      <c r="K31" s="1"/>
      <c r="L31" s="8"/>
      <c r="M31" s="1"/>
      <c r="N31" s="1"/>
    </row>
    <row r="32" spans="1:14">
      <c r="A32" s="1"/>
      <c r="B32" s="1"/>
      <c r="C32" s="1"/>
      <c r="D32" s="1"/>
      <c r="E32" s="8"/>
      <c r="F32" s="1"/>
      <c r="G32" s="1"/>
      <c r="H32" s="1"/>
      <c r="I32" s="1"/>
      <c r="J32" s="9"/>
      <c r="K32" s="1"/>
      <c r="L32" s="8"/>
      <c r="M32" s="1"/>
      <c r="N32" s="1"/>
    </row>
    <row r="33" spans="1:14">
      <c r="A33" s="1"/>
      <c r="B33" s="1"/>
      <c r="C33" s="1"/>
      <c r="D33" s="1"/>
      <c r="E33" s="8"/>
      <c r="F33" s="1"/>
      <c r="G33" s="1"/>
      <c r="H33" s="1"/>
      <c r="I33" s="1"/>
      <c r="J33" s="9"/>
      <c r="K33" s="1"/>
      <c r="L33" s="8"/>
      <c r="M33" s="1"/>
      <c r="N33" s="1"/>
    </row>
    <row r="34" spans="1:14">
      <c r="A34" s="1"/>
      <c r="B34" s="1"/>
      <c r="C34" s="1"/>
      <c r="D34" s="1"/>
      <c r="E34" s="8"/>
      <c r="F34" s="1"/>
      <c r="G34" s="1"/>
      <c r="H34" s="1"/>
      <c r="I34" s="1"/>
      <c r="J34" s="9"/>
      <c r="K34" s="1"/>
      <c r="L34" s="8"/>
      <c r="M34" s="1"/>
      <c r="N34" s="1"/>
    </row>
    <row r="35" spans="1:14">
      <c r="A35" s="1"/>
      <c r="B35" s="1"/>
      <c r="C35" s="1"/>
      <c r="D35" s="1"/>
      <c r="E35" s="8"/>
      <c r="F35" s="1"/>
      <c r="G35" s="1"/>
      <c r="H35" s="1"/>
      <c r="I35" s="1"/>
      <c r="J35" s="9"/>
      <c r="K35" s="1"/>
      <c r="L35" s="8"/>
      <c r="M35" s="1"/>
      <c r="N35" s="1"/>
    </row>
    <row r="36" spans="1:14">
      <c r="A36" s="1"/>
      <c r="B36" s="1"/>
      <c r="C36" s="1"/>
      <c r="D36" s="1"/>
      <c r="E36" s="8"/>
      <c r="F36" s="1"/>
      <c r="G36" s="1"/>
      <c r="H36" s="1"/>
      <c r="I36" s="1"/>
      <c r="J36" s="9"/>
      <c r="K36" s="1"/>
      <c r="L36" s="8"/>
      <c r="M36" s="1"/>
      <c r="N36" s="1"/>
    </row>
    <row r="37" spans="1:14">
      <c r="A37" s="1"/>
      <c r="B37" s="1"/>
      <c r="C37" s="1"/>
      <c r="D37" s="1"/>
      <c r="E37" s="8"/>
      <c r="F37" s="1"/>
      <c r="G37" s="1"/>
      <c r="H37" s="1"/>
      <c r="I37" s="1"/>
      <c r="J37" s="9"/>
      <c r="K37" s="1"/>
      <c r="L37" s="8"/>
      <c r="M37" s="1"/>
      <c r="N37" s="1"/>
    </row>
    <row r="38" spans="1:14">
      <c r="A38" s="1"/>
      <c r="B38" s="1"/>
      <c r="C38" s="1"/>
      <c r="D38" s="1"/>
      <c r="E38" s="8"/>
      <c r="F38" s="1"/>
      <c r="G38" s="1"/>
      <c r="H38" s="1"/>
      <c r="I38" s="1"/>
      <c r="J38" s="9"/>
      <c r="K38" s="1"/>
      <c r="L38" s="8"/>
      <c r="M38" s="1"/>
      <c r="N38" s="1"/>
    </row>
    <row r="39" spans="1:14">
      <c r="A39" s="1"/>
      <c r="B39" s="1"/>
      <c r="C39" s="1"/>
      <c r="D39" s="1"/>
      <c r="E39" s="8"/>
      <c r="F39" s="1"/>
      <c r="G39" s="1"/>
      <c r="H39" s="1"/>
      <c r="I39" s="1"/>
      <c r="J39" s="9"/>
      <c r="K39" s="1"/>
      <c r="L39" s="8"/>
      <c r="M39" s="1"/>
      <c r="N39" s="1"/>
    </row>
    <row r="40" spans="1:14">
      <c r="A40" s="1"/>
      <c r="B40" s="1"/>
      <c r="C40" s="1"/>
      <c r="D40" s="1"/>
      <c r="E40" s="8"/>
      <c r="F40" s="1"/>
      <c r="G40" s="1"/>
      <c r="H40" s="1"/>
      <c r="I40" s="1"/>
      <c r="J40" s="9"/>
      <c r="K40" s="1"/>
      <c r="L40" s="8"/>
      <c r="M40" s="1"/>
      <c r="N40" s="1"/>
    </row>
    <row r="41" spans="1:14">
      <c r="A41" s="1"/>
      <c r="B41" s="1"/>
      <c r="C41" s="1"/>
      <c r="D41" s="1"/>
      <c r="E41" s="8"/>
      <c r="F41" s="1"/>
      <c r="G41" s="1"/>
      <c r="H41" s="1"/>
      <c r="I41" s="1"/>
      <c r="J41" s="9"/>
      <c r="K41" s="1"/>
      <c r="L41" s="8"/>
      <c r="M41" s="1"/>
      <c r="N41" s="1"/>
    </row>
    <row r="42" spans="1:14">
      <c r="A42" s="1"/>
      <c r="B42" s="1"/>
      <c r="C42" s="1"/>
      <c r="D42" s="1"/>
      <c r="E42" s="8"/>
      <c r="F42" s="1"/>
      <c r="G42" s="1"/>
      <c r="H42" s="1"/>
      <c r="I42" s="1"/>
      <c r="J42" s="9"/>
      <c r="K42" s="1"/>
      <c r="L42" s="8"/>
      <c r="M42" s="1"/>
      <c r="N42" s="1"/>
    </row>
    <row r="43" spans="1:14">
      <c r="A43" s="1"/>
      <c r="B43" s="1"/>
      <c r="C43" s="1"/>
      <c r="D43" s="1"/>
      <c r="E43" s="8"/>
      <c r="F43" s="1"/>
      <c r="G43" s="1"/>
      <c r="H43" s="1"/>
      <c r="I43" s="1"/>
      <c r="J43" s="9"/>
      <c r="K43" s="1"/>
      <c r="L43" s="8"/>
      <c r="M43" s="1"/>
      <c r="N43" s="1"/>
    </row>
    <row r="44" spans="1:14">
      <c r="A44" s="1"/>
      <c r="B44" s="1"/>
      <c r="C44" s="1"/>
      <c r="D44" s="1"/>
      <c r="E44" s="8"/>
      <c r="F44" s="1"/>
      <c r="G44" s="1"/>
      <c r="H44" s="1"/>
      <c r="I44" s="1"/>
      <c r="J44" s="9"/>
      <c r="K44" s="1"/>
      <c r="L44" s="8"/>
      <c r="M44" s="1"/>
      <c r="N44" s="1"/>
    </row>
    <row r="45" spans="1:14">
      <c r="A45" s="1"/>
      <c r="B45" s="1"/>
      <c r="C45" s="1"/>
      <c r="D45" s="1"/>
      <c r="E45" s="8"/>
      <c r="F45" s="1"/>
      <c r="G45" s="1"/>
      <c r="H45" s="1"/>
      <c r="I45" s="1"/>
      <c r="J45" s="9"/>
      <c r="K45" s="1"/>
      <c r="L45" s="8"/>
      <c r="M45" s="1"/>
      <c r="N45" s="1"/>
    </row>
    <row r="46" spans="1:14">
      <c r="A46" s="1"/>
      <c r="B46" s="1"/>
      <c r="C46" s="1"/>
      <c r="D46" s="1"/>
      <c r="E46" s="8"/>
      <c r="F46" s="1"/>
      <c r="G46" s="1"/>
      <c r="H46" s="1"/>
      <c r="I46" s="1"/>
      <c r="J46" s="9"/>
      <c r="K46" s="1"/>
      <c r="L46" s="8"/>
      <c r="M46" s="1"/>
      <c r="N46" s="1"/>
    </row>
    <row r="47" spans="1:14">
      <c r="A47" s="1"/>
      <c r="B47" s="1"/>
      <c r="C47" s="1"/>
      <c r="D47" s="1"/>
      <c r="E47" s="8"/>
      <c r="F47" s="1"/>
      <c r="G47" s="1"/>
      <c r="H47" s="1"/>
      <c r="I47" s="1"/>
      <c r="J47" s="9"/>
      <c r="K47" s="1"/>
      <c r="L47" s="8"/>
      <c r="M47" s="1"/>
      <c r="N47" s="1"/>
    </row>
    <row r="48" spans="1:14">
      <c r="A48" s="1"/>
      <c r="B48" s="1"/>
      <c r="C48" s="1"/>
      <c r="D48" s="1"/>
      <c r="E48" s="8"/>
      <c r="F48" s="1"/>
      <c r="G48" s="1"/>
      <c r="H48" s="1"/>
      <c r="I48" s="1"/>
      <c r="J48" s="9"/>
      <c r="K48" s="1"/>
      <c r="L48" s="8"/>
      <c r="M48" s="1"/>
      <c r="N48" s="1"/>
    </row>
    <row r="49" spans="1:14">
      <c r="A49" s="1"/>
      <c r="B49" s="1"/>
      <c r="C49" s="1"/>
      <c r="D49" s="1"/>
      <c r="E49" s="8"/>
      <c r="F49" s="1"/>
      <c r="G49" s="1"/>
      <c r="H49" s="1"/>
      <c r="I49" s="1"/>
      <c r="J49" s="9"/>
      <c r="K49" s="1"/>
      <c r="L49" s="8"/>
      <c r="M49" s="1"/>
      <c r="N49" s="1"/>
    </row>
    <row r="50" spans="1:14">
      <c r="A50" s="1"/>
      <c r="B50" s="1"/>
      <c r="C50" s="1"/>
      <c r="D50" s="1"/>
      <c r="E50" s="8"/>
      <c r="F50" s="1"/>
      <c r="G50" s="1"/>
      <c r="H50" s="1"/>
      <c r="I50" s="1"/>
      <c r="J50" s="9"/>
      <c r="K50" s="1"/>
      <c r="L50" s="8"/>
      <c r="M50" s="1"/>
      <c r="N50" s="1"/>
    </row>
    <row r="51" spans="1:14">
      <c r="A51" s="1"/>
      <c r="B51" s="1"/>
      <c r="C51" s="1"/>
      <c r="D51" s="1"/>
      <c r="E51" s="8"/>
      <c r="F51" s="1"/>
      <c r="G51" s="1"/>
      <c r="H51" s="1"/>
      <c r="I51" s="1"/>
      <c r="J51" s="9"/>
      <c r="K51" s="1"/>
      <c r="L51" s="8"/>
      <c r="M51" s="1"/>
      <c r="N51" s="1"/>
    </row>
    <row r="52" spans="1:14">
      <c r="A52" s="1"/>
      <c r="B52" s="1"/>
      <c r="C52" s="1"/>
      <c r="D52" s="1"/>
      <c r="E52" s="8"/>
      <c r="F52" s="1"/>
      <c r="G52" s="1"/>
      <c r="H52" s="1"/>
      <c r="I52" s="1"/>
      <c r="J52" s="9"/>
      <c r="K52" s="1"/>
      <c r="L52" s="8"/>
      <c r="M52" s="1"/>
      <c r="N52" s="1"/>
    </row>
    <row r="53" spans="1:14">
      <c r="A53" s="1"/>
      <c r="B53" s="1"/>
      <c r="C53" s="1"/>
      <c r="D53" s="1"/>
      <c r="E53" s="8"/>
      <c r="F53" s="1"/>
      <c r="G53" s="1"/>
      <c r="H53" s="1"/>
      <c r="I53" s="1"/>
      <c r="J53" s="9"/>
      <c r="K53" s="1"/>
      <c r="L53" s="8"/>
      <c r="M53" s="1"/>
      <c r="N53" s="1"/>
    </row>
    <row r="54" spans="1:14">
      <c r="A54" s="1"/>
      <c r="B54" s="1"/>
      <c r="C54" s="1"/>
      <c r="D54" s="1"/>
      <c r="E54" s="8"/>
      <c r="F54" s="1"/>
      <c r="G54" s="1"/>
      <c r="H54" s="1"/>
      <c r="I54" s="1"/>
      <c r="J54" s="9"/>
      <c r="K54" s="1"/>
      <c r="L54" s="8"/>
      <c r="M54" s="1"/>
      <c r="N54" s="1"/>
    </row>
    <row r="55" spans="1:14">
      <c r="A55" s="1"/>
      <c r="B55" s="1"/>
      <c r="C55" s="1"/>
      <c r="D55" s="1"/>
      <c r="E55" s="8"/>
      <c r="F55" s="1"/>
      <c r="G55" s="1"/>
      <c r="H55" s="1"/>
      <c r="I55" s="1"/>
      <c r="J55" s="9"/>
      <c r="K55" s="1"/>
      <c r="L55" s="8"/>
      <c r="M55" s="1"/>
      <c r="N55" s="1"/>
    </row>
    <row r="56" spans="1:14">
      <c r="A56" s="1"/>
      <c r="B56" s="1"/>
      <c r="C56" s="1"/>
      <c r="D56" s="1"/>
      <c r="E56" s="8"/>
      <c r="F56" s="1"/>
      <c r="G56" s="1"/>
      <c r="H56" s="1"/>
      <c r="I56" s="1"/>
      <c r="J56" s="9"/>
      <c r="K56" s="1"/>
      <c r="L56" s="8"/>
      <c r="M56" s="1"/>
      <c r="N56" s="1"/>
    </row>
    <row r="57" spans="1:14">
      <c r="A57" s="1"/>
      <c r="B57" s="1"/>
      <c r="C57" s="1"/>
      <c r="D57" s="1"/>
      <c r="E57" s="8"/>
      <c r="F57" s="1"/>
      <c r="G57" s="1"/>
      <c r="H57" s="1"/>
      <c r="I57" s="1"/>
      <c r="J57" s="9"/>
      <c r="K57" s="1"/>
      <c r="L57" s="8"/>
      <c r="M57" s="1"/>
      <c r="N57" s="1"/>
    </row>
    <row r="58" spans="1:14">
      <c r="A58" s="1"/>
      <c r="B58" s="1"/>
      <c r="C58" s="1"/>
      <c r="D58" s="1"/>
      <c r="E58" s="8"/>
      <c r="F58" s="1"/>
      <c r="G58" s="1"/>
      <c r="H58" s="1"/>
      <c r="I58" s="1"/>
      <c r="J58" s="9"/>
      <c r="K58" s="1"/>
      <c r="L58" s="8"/>
      <c r="M58" s="1"/>
      <c r="N58" s="1"/>
    </row>
    <row r="59" spans="1:14">
      <c r="A59" s="1"/>
      <c r="B59" s="1"/>
      <c r="C59" s="1"/>
      <c r="D59" s="1"/>
      <c r="E59" s="8"/>
      <c r="F59" s="1"/>
      <c r="G59" s="1"/>
      <c r="H59" s="1"/>
      <c r="I59" s="1"/>
      <c r="J59" s="9"/>
      <c r="K59" s="1"/>
      <c r="L59" s="8"/>
      <c r="M59" s="1"/>
      <c r="N59" s="1"/>
    </row>
    <row r="60" spans="1:14">
      <c r="A60" s="1"/>
      <c r="B60" s="1"/>
      <c r="C60" s="1"/>
      <c r="D60" s="1"/>
      <c r="E60" s="8"/>
      <c r="F60" s="1"/>
      <c r="G60" s="1"/>
      <c r="H60" s="1"/>
      <c r="I60" s="1"/>
      <c r="J60" s="9"/>
      <c r="K60" s="1"/>
      <c r="L60" s="8"/>
      <c r="M60" s="1"/>
      <c r="N60" s="1"/>
    </row>
    <row r="61" spans="1:14">
      <c r="A61" s="1"/>
      <c r="B61" s="1"/>
      <c r="C61" s="1"/>
      <c r="D61" s="1"/>
      <c r="E61" s="8"/>
      <c r="F61" s="1"/>
      <c r="G61" s="1"/>
      <c r="H61" s="1"/>
      <c r="I61" s="1"/>
      <c r="J61" s="9"/>
      <c r="K61" s="1"/>
      <c r="L61" s="8"/>
      <c r="M61" s="1"/>
      <c r="N61" s="1"/>
    </row>
  </sheetData>
  <mergeCells count="46">
    <mergeCell ref="L13:L14"/>
    <mergeCell ref="M13:M14"/>
    <mergeCell ref="N13:N14"/>
    <mergeCell ref="L15:L16"/>
    <mergeCell ref="M15:M16"/>
    <mergeCell ref="N15:N16"/>
    <mergeCell ref="F17:F18"/>
    <mergeCell ref="A17:A18"/>
    <mergeCell ref="B17:B18"/>
    <mergeCell ref="C17:C18"/>
    <mergeCell ref="D17:D18"/>
    <mergeCell ref="E17:E18"/>
    <mergeCell ref="B13:B14"/>
    <mergeCell ref="A13:A14"/>
    <mergeCell ref="K13:K14"/>
    <mergeCell ref="G15:G16"/>
    <mergeCell ref="A10:A12"/>
    <mergeCell ref="B10:B12"/>
    <mergeCell ref="D10:D15"/>
    <mergeCell ref="C10:C15"/>
    <mergeCell ref="C8:D8"/>
    <mergeCell ref="K15:K16"/>
    <mergeCell ref="H15:H16"/>
    <mergeCell ref="I15:I16"/>
    <mergeCell ref="J15:J16"/>
    <mergeCell ref="F13:F14"/>
    <mergeCell ref="E13:E14"/>
    <mergeCell ref="F10:F12"/>
    <mergeCell ref="F8:F9"/>
    <mergeCell ref="E10:E12"/>
    <mergeCell ref="A1:N1"/>
    <mergeCell ref="A2:N2"/>
    <mergeCell ref="N8:N9"/>
    <mergeCell ref="A5:B5"/>
    <mergeCell ref="C5:F5"/>
    <mergeCell ref="C7:F7"/>
    <mergeCell ref="G7:J7"/>
    <mergeCell ref="K7:N7"/>
    <mergeCell ref="G8:G9"/>
    <mergeCell ref="H8:I8"/>
    <mergeCell ref="L8:L9"/>
    <mergeCell ref="M8:M9"/>
    <mergeCell ref="J8:J9"/>
    <mergeCell ref="A8:A9"/>
    <mergeCell ref="B8:B9"/>
    <mergeCell ref="E8:E9"/>
  </mergeCell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2"/>
  <sheetViews>
    <sheetView showGridLines="0" zoomScale="90" zoomScaleNormal="90" workbookViewId="0">
      <selection activeCell="G11" sqref="G11"/>
    </sheetView>
  </sheetViews>
  <sheetFormatPr baseColWidth="10" defaultColWidth="12.5703125" defaultRowHeight="15"/>
  <cols>
    <col min="1" max="1" width="6" style="1" customWidth="1"/>
    <col min="2" max="2" width="23" style="1" customWidth="1"/>
    <col min="3" max="3" width="10.28515625" style="1" customWidth="1"/>
    <col min="4" max="4" width="10" style="1" customWidth="1"/>
    <col min="5" max="5" width="27.42578125" style="1" customWidth="1"/>
    <col min="6" max="6" width="15.85546875" style="1" customWidth="1"/>
    <col min="7" max="7" width="53" style="1" customWidth="1"/>
    <col min="8" max="9" width="10" style="1" customWidth="1"/>
    <col min="10" max="10" width="51" style="1" customWidth="1"/>
    <col min="11" max="11" width="47.5703125" style="1" customWidth="1"/>
    <col min="12" max="12" width="20.7109375" style="1" customWidth="1"/>
    <col min="13" max="13" width="40.140625" style="1" customWidth="1"/>
    <col min="14" max="14" width="44.5703125"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27" customHeight="1">
      <c r="A5" s="1748" t="s">
        <v>61</v>
      </c>
      <c r="B5" s="1748"/>
      <c r="C5" s="1831" t="s">
        <v>3530</v>
      </c>
      <c r="D5" s="1831"/>
      <c r="E5" s="1831"/>
      <c r="F5" s="1831"/>
    </row>
    <row r="8" spans="1:14" ht="16.5" customHeight="1">
      <c r="A8" s="22"/>
      <c r="B8" s="22"/>
      <c r="C8" s="2339" t="s">
        <v>2810</v>
      </c>
      <c r="D8" s="2340"/>
      <c r="E8" s="2340"/>
      <c r="F8" s="2341"/>
      <c r="G8" s="2342" t="s">
        <v>2811</v>
      </c>
      <c r="H8" s="2342"/>
      <c r="I8" s="2342"/>
      <c r="J8" s="2343"/>
      <c r="K8" s="2344" t="s">
        <v>2812</v>
      </c>
      <c r="L8" s="2344"/>
      <c r="M8" s="2344"/>
      <c r="N8" s="2345"/>
    </row>
    <row r="9" spans="1:14" ht="34.5" customHeight="1">
      <c r="A9" s="2041" t="s">
        <v>2673</v>
      </c>
      <c r="B9" s="2041" t="s">
        <v>2813</v>
      </c>
      <c r="C9" s="2039" t="s">
        <v>2814</v>
      </c>
      <c r="D9" s="2040"/>
      <c r="E9" s="2015" t="s">
        <v>2815</v>
      </c>
      <c r="F9" s="2015" t="s">
        <v>2816</v>
      </c>
      <c r="G9" s="2337" t="s">
        <v>2817</v>
      </c>
      <c r="H9" s="2035" t="s">
        <v>2818</v>
      </c>
      <c r="I9" s="2036"/>
      <c r="J9" s="2017" t="s">
        <v>2819</v>
      </c>
      <c r="K9" s="213" t="s">
        <v>2820</v>
      </c>
      <c r="L9" s="2033" t="s">
        <v>2821</v>
      </c>
      <c r="M9" s="2033" t="s">
        <v>2822</v>
      </c>
      <c r="N9" s="2033" t="s">
        <v>2823</v>
      </c>
    </row>
    <row r="10" spans="1:14" ht="16.5" customHeight="1">
      <c r="A10" s="2042"/>
      <c r="B10" s="2042"/>
      <c r="C10" s="214" t="s">
        <v>2824</v>
      </c>
      <c r="D10" s="214" t="s">
        <v>2825</v>
      </c>
      <c r="E10" s="2016"/>
      <c r="F10" s="2016"/>
      <c r="G10" s="2338"/>
      <c r="H10" s="215" t="s">
        <v>2824</v>
      </c>
      <c r="I10" s="215" t="s">
        <v>2825</v>
      </c>
      <c r="J10" s="2018"/>
      <c r="K10" s="213" t="s">
        <v>2826</v>
      </c>
      <c r="L10" s="2034"/>
      <c r="M10" s="2034"/>
      <c r="N10" s="2034"/>
    </row>
    <row r="11" spans="1:14" ht="90">
      <c r="A11" s="1858">
        <v>1</v>
      </c>
      <c r="B11" s="1858" t="s">
        <v>2443</v>
      </c>
      <c r="C11" s="1858"/>
      <c r="D11" s="1858" t="s">
        <v>2793</v>
      </c>
      <c r="E11" s="1988" t="s">
        <v>2444</v>
      </c>
      <c r="F11" s="1858"/>
      <c r="G11" s="115" t="s">
        <v>3531</v>
      </c>
      <c r="H11" s="2020" t="s">
        <v>2793</v>
      </c>
      <c r="I11" s="2020"/>
      <c r="J11" s="115" t="s">
        <v>3532</v>
      </c>
      <c r="K11" s="1858" t="s">
        <v>2452</v>
      </c>
      <c r="L11" s="2331">
        <v>0.6</v>
      </c>
      <c r="M11" s="2165" t="s">
        <v>3533</v>
      </c>
      <c r="N11" s="1872" t="s">
        <v>3534</v>
      </c>
    </row>
    <row r="12" spans="1:14" ht="90">
      <c r="A12" s="1988"/>
      <c r="B12" s="1988"/>
      <c r="C12" s="1988"/>
      <c r="D12" s="1988"/>
      <c r="E12" s="1988"/>
      <c r="F12" s="1988"/>
      <c r="G12" s="115" t="s">
        <v>3535</v>
      </c>
      <c r="H12" s="2020"/>
      <c r="I12" s="2020"/>
      <c r="J12" s="182" t="s">
        <v>3536</v>
      </c>
      <c r="K12" s="1988"/>
      <c r="L12" s="2219"/>
      <c r="M12" s="2169"/>
      <c r="N12" s="1873"/>
    </row>
    <row r="13" spans="1:14">
      <c r="A13" s="1988"/>
      <c r="B13" s="1988"/>
      <c r="C13" s="1988"/>
      <c r="D13" s="1988"/>
      <c r="E13" s="1988"/>
      <c r="F13" s="1988"/>
      <c r="G13" s="115" t="s">
        <v>3537</v>
      </c>
      <c r="H13" s="2020"/>
      <c r="I13" s="2020"/>
      <c r="J13" s="182" t="s">
        <v>3538</v>
      </c>
      <c r="K13" s="1859"/>
      <c r="L13" s="2332"/>
      <c r="M13" s="2346"/>
      <c r="N13" s="1874"/>
    </row>
    <row r="14" spans="1:14" ht="48.75" customHeight="1">
      <c r="A14" s="1988"/>
      <c r="B14" s="1988"/>
      <c r="C14" s="1988"/>
      <c r="D14" s="1988"/>
      <c r="E14" s="1988"/>
      <c r="F14" s="1988"/>
      <c r="G14" s="115" t="s">
        <v>3539</v>
      </c>
      <c r="H14" s="2020"/>
      <c r="I14" s="2020"/>
      <c r="J14" s="182" t="s">
        <v>3540</v>
      </c>
      <c r="K14" s="1988" t="s">
        <v>2457</v>
      </c>
      <c r="L14" s="2331">
        <v>0.6</v>
      </c>
      <c r="M14" s="2169" t="s">
        <v>3533</v>
      </c>
      <c r="N14" s="1873" t="s">
        <v>3534</v>
      </c>
    </row>
    <row r="15" spans="1:14" ht="51" customHeight="1">
      <c r="A15" s="1988"/>
      <c r="B15" s="1988"/>
      <c r="C15" s="1988"/>
      <c r="D15" s="1988"/>
      <c r="E15" s="1988"/>
      <c r="F15" s="1988"/>
      <c r="G15" s="115" t="s">
        <v>3541</v>
      </c>
      <c r="H15" s="2020"/>
      <c r="I15" s="2020"/>
      <c r="J15" s="182" t="s">
        <v>3542</v>
      </c>
      <c r="K15" s="1988"/>
      <c r="L15" s="2219"/>
      <c r="M15" s="2169"/>
      <c r="N15" s="1873"/>
    </row>
    <row r="16" spans="1:14" ht="30">
      <c r="A16" s="1988"/>
      <c r="B16" s="1988"/>
      <c r="C16" s="1988"/>
      <c r="D16" s="1988"/>
      <c r="E16" s="1988"/>
      <c r="F16" s="1988"/>
      <c r="G16" s="115" t="s">
        <v>3543</v>
      </c>
      <c r="H16" s="2020"/>
      <c r="I16" s="2020"/>
      <c r="J16" s="182" t="s">
        <v>3544</v>
      </c>
      <c r="K16" s="1989"/>
      <c r="L16" s="2332"/>
      <c r="M16" s="2346"/>
      <c r="N16" s="1874"/>
    </row>
    <row r="17" spans="1:14" ht="30">
      <c r="A17" s="1988"/>
      <c r="B17" s="1988"/>
      <c r="C17" s="1988"/>
      <c r="D17" s="1988"/>
      <c r="E17" s="1988"/>
      <c r="F17" s="1988"/>
      <c r="G17" s="115" t="s">
        <v>3545</v>
      </c>
      <c r="H17" s="2020"/>
      <c r="I17" s="2020"/>
      <c r="J17" s="182" t="s">
        <v>3546</v>
      </c>
      <c r="K17" s="1858" t="s">
        <v>2461</v>
      </c>
      <c r="L17" s="2331">
        <v>1</v>
      </c>
      <c r="M17" s="2155" t="s">
        <v>3547</v>
      </c>
      <c r="N17" s="1988" t="s">
        <v>3548</v>
      </c>
    </row>
    <row r="18" spans="1:14" ht="30">
      <c r="A18" s="1988"/>
      <c r="B18" s="1988"/>
      <c r="C18" s="1988"/>
      <c r="D18" s="1988"/>
      <c r="E18" s="1988"/>
      <c r="F18" s="1988"/>
      <c r="G18" s="115" t="s">
        <v>3549</v>
      </c>
      <c r="H18" s="2020"/>
      <c r="I18" s="2020"/>
      <c r="J18" s="182" t="s">
        <v>3550</v>
      </c>
      <c r="K18" s="1988"/>
      <c r="L18" s="2219"/>
      <c r="M18" s="2155"/>
      <c r="N18" s="1988"/>
    </row>
    <row r="19" spans="1:14" ht="30" customHeight="1">
      <c r="A19" s="1988"/>
      <c r="B19" s="1988"/>
      <c r="C19" s="1988"/>
      <c r="D19" s="1988"/>
      <c r="E19" s="1988"/>
      <c r="F19" s="1988"/>
      <c r="G19" s="115" t="s">
        <v>3551</v>
      </c>
      <c r="H19" s="2020"/>
      <c r="I19" s="2020"/>
      <c r="J19" s="182" t="s">
        <v>3552</v>
      </c>
      <c r="K19" s="1989"/>
      <c r="L19" s="2332"/>
      <c r="M19" s="2115"/>
      <c r="N19" s="1859"/>
    </row>
    <row r="20" spans="1:14" ht="90">
      <c r="A20" s="1858">
        <v>2</v>
      </c>
      <c r="B20" s="1858" t="s">
        <v>2462</v>
      </c>
      <c r="C20" s="1858"/>
      <c r="D20" s="1858" t="s">
        <v>2793</v>
      </c>
      <c r="E20" s="1858" t="s">
        <v>3553</v>
      </c>
      <c r="F20" s="1858"/>
      <c r="G20" s="413" t="s">
        <v>3554</v>
      </c>
      <c r="H20" s="1858" t="s">
        <v>2793</v>
      </c>
      <c r="I20" s="1858"/>
      <c r="J20" s="115" t="s">
        <v>3555</v>
      </c>
      <c r="K20" s="1858" t="s">
        <v>2472</v>
      </c>
      <c r="L20" s="2331">
        <v>1</v>
      </c>
      <c r="M20" s="1742" t="s">
        <v>3556</v>
      </c>
      <c r="N20" s="1872" t="s">
        <v>3557</v>
      </c>
    </row>
    <row r="21" spans="1:14" ht="30">
      <c r="A21" s="1988"/>
      <c r="B21" s="1988"/>
      <c r="C21" s="1988"/>
      <c r="D21" s="1988"/>
      <c r="E21" s="1988"/>
      <c r="F21" s="1988"/>
      <c r="G21" s="413" t="s">
        <v>3558</v>
      </c>
      <c r="H21" s="1988"/>
      <c r="I21" s="1988"/>
      <c r="J21" s="829" t="s">
        <v>3559</v>
      </c>
      <c r="K21" s="1988"/>
      <c r="L21" s="2219"/>
      <c r="M21" s="1735"/>
      <c r="N21" s="1873"/>
    </row>
    <row r="22" spans="1:14" ht="34.5" customHeight="1">
      <c r="A22" s="1988"/>
      <c r="B22" s="1988"/>
      <c r="C22" s="1988"/>
      <c r="D22" s="1988"/>
      <c r="E22" s="1988"/>
      <c r="F22" s="1988"/>
      <c r="G22" s="413" t="s">
        <v>3560</v>
      </c>
      <c r="H22" s="1988"/>
      <c r="I22" s="1988"/>
      <c r="J22" s="182" t="s">
        <v>3561</v>
      </c>
      <c r="K22" s="1988"/>
      <c r="L22" s="2219"/>
      <c r="M22" s="1735"/>
      <c r="N22" s="1873"/>
    </row>
    <row r="23" spans="1:14" ht="30">
      <c r="A23" s="1988"/>
      <c r="B23" s="1988"/>
      <c r="C23" s="1988"/>
      <c r="D23" s="1988"/>
      <c r="E23" s="1988"/>
      <c r="F23" s="1988"/>
      <c r="G23" s="413" t="s">
        <v>3562</v>
      </c>
      <c r="H23" s="1988"/>
      <c r="I23" s="1988"/>
      <c r="J23" s="182" t="s">
        <v>3563</v>
      </c>
      <c r="K23" s="1988"/>
      <c r="L23" s="2219"/>
      <c r="M23" s="1735"/>
      <c r="N23" s="1873"/>
    </row>
    <row r="24" spans="1:14" ht="75">
      <c r="A24" s="1989"/>
      <c r="B24" s="1989"/>
      <c r="C24" s="1989"/>
      <c r="D24" s="1989"/>
      <c r="E24" s="1989"/>
      <c r="F24" s="1989"/>
      <c r="G24" s="413" t="s">
        <v>3564</v>
      </c>
      <c r="H24" s="1989"/>
      <c r="I24" s="1989"/>
      <c r="J24" s="182" t="s">
        <v>3565</v>
      </c>
      <c r="K24" s="1989"/>
      <c r="L24" s="2332"/>
      <c r="M24" s="1735"/>
      <c r="N24" s="1873"/>
    </row>
    <row r="25" spans="1:14" ht="214.5" customHeight="1">
      <c r="A25" s="1858">
        <v>3</v>
      </c>
      <c r="B25" s="1858" t="s">
        <v>2480</v>
      </c>
      <c r="C25" s="1858"/>
      <c r="D25" s="1858" t="s">
        <v>2793</v>
      </c>
      <c r="E25" s="1858" t="s">
        <v>3566</v>
      </c>
      <c r="F25" s="1858"/>
      <c r="G25" s="413" t="s">
        <v>3567</v>
      </c>
      <c r="H25" s="1858" t="s">
        <v>2793</v>
      </c>
      <c r="I25" s="1858"/>
      <c r="J25" s="115" t="s">
        <v>3568</v>
      </c>
      <c r="K25" s="1858" t="s">
        <v>2487</v>
      </c>
      <c r="L25" s="2331">
        <v>1</v>
      </c>
      <c r="M25" s="2114" t="s">
        <v>3569</v>
      </c>
      <c r="N25" s="1858" t="s">
        <v>3570</v>
      </c>
    </row>
    <row r="26" spans="1:14" ht="30">
      <c r="A26" s="1988"/>
      <c r="B26" s="1988"/>
      <c r="C26" s="1988"/>
      <c r="D26" s="1988"/>
      <c r="E26" s="1988"/>
      <c r="F26" s="1988"/>
      <c r="G26" s="413" t="s">
        <v>3571</v>
      </c>
      <c r="H26" s="1988"/>
      <c r="I26" s="1988"/>
      <c r="J26" s="182" t="s">
        <v>3572</v>
      </c>
      <c r="K26" s="1988"/>
      <c r="L26" s="2219"/>
      <c r="M26" s="2155"/>
      <c r="N26" s="1988"/>
    </row>
    <row r="27" spans="1:14">
      <c r="A27" s="1988"/>
      <c r="B27" s="1988"/>
      <c r="C27" s="1988"/>
      <c r="D27" s="1988"/>
      <c r="E27" s="1988"/>
      <c r="F27" s="1988"/>
      <c r="G27" s="413" t="s">
        <v>3560</v>
      </c>
      <c r="H27" s="1988"/>
      <c r="I27" s="1988"/>
      <c r="J27" s="182" t="s">
        <v>3573</v>
      </c>
      <c r="K27" s="1988"/>
      <c r="L27" s="2219"/>
      <c r="M27" s="2155"/>
      <c r="N27" s="1988"/>
    </row>
    <row r="28" spans="1:14" ht="45">
      <c r="A28" s="1988"/>
      <c r="B28" s="1988"/>
      <c r="C28" s="1988"/>
      <c r="D28" s="1988"/>
      <c r="E28" s="1988"/>
      <c r="F28" s="1988"/>
      <c r="G28" s="413" t="s">
        <v>3558</v>
      </c>
      <c r="H28" s="1988"/>
      <c r="I28" s="1988"/>
      <c r="J28" s="829" t="s">
        <v>3574</v>
      </c>
      <c r="K28" s="1988"/>
      <c r="L28" s="2219"/>
      <c r="M28" s="2155"/>
      <c r="N28" s="1988"/>
    </row>
    <row r="29" spans="1:14" ht="45">
      <c r="A29" s="1988"/>
      <c r="B29" s="1988"/>
      <c r="C29" s="1988"/>
      <c r="D29" s="1988"/>
      <c r="E29" s="1988"/>
      <c r="F29" s="1988"/>
      <c r="G29" s="413" t="s">
        <v>3575</v>
      </c>
      <c r="H29" s="1988"/>
      <c r="I29" s="1988"/>
      <c r="J29" s="829" t="s">
        <v>3576</v>
      </c>
      <c r="K29" s="1988"/>
      <c r="L29" s="2219"/>
      <c r="M29" s="2155"/>
      <c r="N29" s="1988"/>
    </row>
    <row r="30" spans="1:14" ht="45">
      <c r="A30" s="1989"/>
      <c r="B30" s="1989"/>
      <c r="C30" s="1989"/>
      <c r="D30" s="1989"/>
      <c r="E30" s="1989"/>
      <c r="F30" s="1989"/>
      <c r="G30" s="413" t="s">
        <v>3577</v>
      </c>
      <c r="H30" s="1989"/>
      <c r="I30" s="1989"/>
      <c r="J30" s="182" t="s">
        <v>3578</v>
      </c>
      <c r="K30" s="1989"/>
      <c r="L30" s="2332"/>
      <c r="M30" s="2155"/>
      <c r="N30" s="1859"/>
    </row>
    <row r="31" spans="1:14" ht="28.5" customHeight="1">
      <c r="A31" s="1858">
        <v>4</v>
      </c>
      <c r="B31" s="1858" t="s">
        <v>2496</v>
      </c>
      <c r="C31" s="1858"/>
      <c r="D31" s="1858" t="s">
        <v>2793</v>
      </c>
      <c r="E31" s="1858" t="s">
        <v>2497</v>
      </c>
      <c r="F31" s="1858"/>
      <c r="G31" s="115" t="s">
        <v>3579</v>
      </c>
      <c r="H31" s="2020" t="s">
        <v>2793</v>
      </c>
      <c r="I31" s="2020"/>
      <c r="J31" s="115" t="s">
        <v>3580</v>
      </c>
      <c r="K31" s="1858" t="s">
        <v>2502</v>
      </c>
      <c r="L31" s="2331">
        <v>1</v>
      </c>
      <c r="M31" s="2165" t="s">
        <v>3581</v>
      </c>
      <c r="N31" s="1873" t="s">
        <v>3582</v>
      </c>
    </row>
    <row r="32" spans="1:14" ht="30">
      <c r="A32" s="1988"/>
      <c r="B32" s="1988"/>
      <c r="C32" s="1988"/>
      <c r="D32" s="1988"/>
      <c r="E32" s="1988"/>
      <c r="F32" s="1988"/>
      <c r="G32" s="115" t="s">
        <v>3583</v>
      </c>
      <c r="H32" s="2020"/>
      <c r="I32" s="2020"/>
      <c r="J32" s="182" t="s">
        <v>3584</v>
      </c>
      <c r="K32" s="1988"/>
      <c r="L32" s="2219"/>
      <c r="M32" s="2169"/>
      <c r="N32" s="1873"/>
    </row>
    <row r="33" spans="1:14" ht="75">
      <c r="A33" s="1988"/>
      <c r="B33" s="1988"/>
      <c r="C33" s="1988"/>
      <c r="D33" s="1988"/>
      <c r="E33" s="1988"/>
      <c r="F33" s="1988"/>
      <c r="G33" s="115" t="s">
        <v>3585</v>
      </c>
      <c r="H33" s="2020"/>
      <c r="I33" s="2020"/>
      <c r="J33" s="182" t="s">
        <v>3586</v>
      </c>
      <c r="K33" s="1988"/>
      <c r="L33" s="2219"/>
      <c r="M33" s="2169"/>
      <c r="N33" s="1873"/>
    </row>
    <row r="34" spans="1:14">
      <c r="A34" s="1988"/>
      <c r="B34" s="1988"/>
      <c r="C34" s="1988"/>
      <c r="D34" s="1988"/>
      <c r="E34" s="1988"/>
      <c r="F34" s="1988"/>
      <c r="G34" s="115" t="s">
        <v>3587</v>
      </c>
      <c r="H34" s="2020"/>
      <c r="I34" s="2020"/>
      <c r="J34" s="182" t="s">
        <v>3588</v>
      </c>
      <c r="K34" s="1989"/>
      <c r="L34" s="2332"/>
      <c r="M34" s="2166"/>
      <c r="N34" s="2161"/>
    </row>
    <row r="35" spans="1:14" ht="60">
      <c r="A35" s="1988"/>
      <c r="B35" s="1988"/>
      <c r="C35" s="1988"/>
      <c r="D35" s="1988"/>
      <c r="E35" s="1988"/>
      <c r="F35" s="1988"/>
      <c r="G35" s="115" t="s">
        <v>3589</v>
      </c>
      <c r="H35" s="2020"/>
      <c r="I35" s="2020"/>
      <c r="J35" s="182" t="s">
        <v>3590</v>
      </c>
      <c r="K35" s="1858" t="s">
        <v>2507</v>
      </c>
      <c r="L35" s="2331">
        <v>0.7</v>
      </c>
      <c r="M35" s="2155" t="s">
        <v>3591</v>
      </c>
      <c r="N35" s="1988" t="s">
        <v>3592</v>
      </c>
    </row>
    <row r="36" spans="1:14" ht="75">
      <c r="A36" s="1988"/>
      <c r="B36" s="1988"/>
      <c r="C36" s="1988"/>
      <c r="D36" s="1988"/>
      <c r="E36" s="1988"/>
      <c r="F36" s="1988"/>
      <c r="G36" s="115" t="s">
        <v>3593</v>
      </c>
      <c r="H36" s="2020"/>
      <c r="I36" s="2020"/>
      <c r="J36" s="182" t="s">
        <v>3594</v>
      </c>
      <c r="K36" s="1988"/>
      <c r="L36" s="2219"/>
      <c r="M36" s="2155"/>
      <c r="N36" s="1988"/>
    </row>
    <row r="37" spans="1:14" ht="75">
      <c r="A37" s="1988"/>
      <c r="B37" s="1988"/>
      <c r="C37" s="1988"/>
      <c r="D37" s="1988"/>
      <c r="E37" s="1988"/>
      <c r="F37" s="1988"/>
      <c r="G37" s="830" t="s">
        <v>3564</v>
      </c>
      <c r="H37" s="2020"/>
      <c r="I37" s="2020"/>
      <c r="J37" s="705" t="s">
        <v>3595</v>
      </c>
      <c r="K37" s="1989"/>
      <c r="L37" s="2332"/>
      <c r="M37" s="2155"/>
      <c r="N37" s="1988"/>
    </row>
    <row r="38" spans="1:14" ht="134.25" customHeight="1">
      <c r="A38" s="1858">
        <v>5</v>
      </c>
      <c r="B38" s="1858" t="s">
        <v>2509</v>
      </c>
      <c r="C38" s="1858"/>
      <c r="D38" s="1858" t="s">
        <v>2793</v>
      </c>
      <c r="E38" s="1858" t="s">
        <v>3596</v>
      </c>
      <c r="F38" s="2335"/>
      <c r="G38" s="850" t="s">
        <v>3597</v>
      </c>
      <c r="H38" s="2333" t="s">
        <v>2793</v>
      </c>
      <c r="I38" s="2335"/>
      <c r="J38" s="115" t="s">
        <v>3598</v>
      </c>
      <c r="K38" s="418" t="s">
        <v>2515</v>
      </c>
      <c r="L38" s="185">
        <v>1</v>
      </c>
      <c r="M38" s="115" t="s">
        <v>3599</v>
      </c>
      <c r="N38" s="186" t="s">
        <v>3600</v>
      </c>
    </row>
    <row r="39" spans="1:14" ht="60.75" customHeight="1">
      <c r="A39" s="1859"/>
      <c r="B39" s="1859"/>
      <c r="C39" s="1859"/>
      <c r="D39" s="1859"/>
      <c r="E39" s="1859"/>
      <c r="F39" s="2336"/>
      <c r="G39" s="850" t="s">
        <v>3601</v>
      </c>
      <c r="H39" s="2334"/>
      <c r="I39" s="2336"/>
      <c r="J39" s="182" t="s">
        <v>3602</v>
      </c>
      <c r="K39" s="418" t="s">
        <v>2516</v>
      </c>
      <c r="L39" s="189">
        <v>1</v>
      </c>
      <c r="M39" s="724" t="s">
        <v>3603</v>
      </c>
      <c r="N39" s="857" t="s">
        <v>3604</v>
      </c>
    </row>
    <row r="41" spans="1:14" ht="23.25">
      <c r="B41" s="76">
        <f>COUNTA(B11:B39)</f>
        <v>5</v>
      </c>
      <c r="C41" s="73"/>
      <c r="D41" s="73"/>
      <c r="E41" s="73"/>
      <c r="F41" s="73"/>
      <c r="G41" s="73"/>
      <c r="H41" s="73"/>
      <c r="I41" s="73"/>
      <c r="J41" s="73"/>
      <c r="K41" s="76">
        <f>COUNTA(K11:K39)</f>
        <v>9</v>
      </c>
      <c r="L41" s="77">
        <f>AVERAGE(L11:L39)</f>
        <v>0.87777777777777777</v>
      </c>
    </row>
    <row r="42" spans="1:14" ht="25.5">
      <c r="B42" s="83" t="s">
        <v>2856</v>
      </c>
      <c r="C42" s="344"/>
      <c r="D42" s="344"/>
      <c r="E42" s="344"/>
      <c r="F42" s="344"/>
      <c r="G42" s="344"/>
      <c r="H42" s="344"/>
      <c r="I42" s="344"/>
      <c r="J42" s="344"/>
      <c r="K42" s="83" t="s">
        <v>2857</v>
      </c>
      <c r="L42" s="83" t="s">
        <v>2858</v>
      </c>
    </row>
  </sheetData>
  <mergeCells count="86">
    <mergeCell ref="L35:L37"/>
    <mergeCell ref="M35:M37"/>
    <mergeCell ref="N35:N37"/>
    <mergeCell ref="L31:L34"/>
    <mergeCell ref="M31:M34"/>
    <mergeCell ref="N31:N34"/>
    <mergeCell ref="B25:B30"/>
    <mergeCell ref="C25:C30"/>
    <mergeCell ref="A25:A30"/>
    <mergeCell ref="H25:H30"/>
    <mergeCell ref="I25:I30"/>
    <mergeCell ref="M20:M24"/>
    <mergeCell ref="N20:N24"/>
    <mergeCell ref="D25:D30"/>
    <mergeCell ref="E25:E30"/>
    <mergeCell ref="F25:F30"/>
    <mergeCell ref="K25:K30"/>
    <mergeCell ref="L25:L30"/>
    <mergeCell ref="M25:M30"/>
    <mergeCell ref="N25:N30"/>
    <mergeCell ref="F20:F24"/>
    <mergeCell ref="H20:H24"/>
    <mergeCell ref="I20:I24"/>
    <mergeCell ref="K20:K24"/>
    <mergeCell ref="L20:L24"/>
    <mergeCell ref="A20:A24"/>
    <mergeCell ref="B20:B24"/>
    <mergeCell ref="C20:C24"/>
    <mergeCell ref="D20:D24"/>
    <mergeCell ref="E20:E24"/>
    <mergeCell ref="L11:L13"/>
    <mergeCell ref="L14:L16"/>
    <mergeCell ref="L17:L19"/>
    <mergeCell ref="M11:M13"/>
    <mergeCell ref="N11:N13"/>
    <mergeCell ref="M14:M16"/>
    <mergeCell ref="N14:N16"/>
    <mergeCell ref="M17:M19"/>
    <mergeCell ref="N17:N19"/>
    <mergeCell ref="K17:K19"/>
    <mergeCell ref="K14:K16"/>
    <mergeCell ref="K11:K13"/>
    <mergeCell ref="H31:H37"/>
    <mergeCell ref="I31:I37"/>
    <mergeCell ref="K31:K34"/>
    <mergeCell ref="K35:K37"/>
    <mergeCell ref="F11:F19"/>
    <mergeCell ref="H11:H19"/>
    <mergeCell ref="I11:I19"/>
    <mergeCell ref="A11:A19"/>
    <mergeCell ref="B11:B19"/>
    <mergeCell ref="C11:C19"/>
    <mergeCell ref="D11:D19"/>
    <mergeCell ref="E11:E19"/>
    <mergeCell ref="A1:N1"/>
    <mergeCell ref="A2:N2"/>
    <mergeCell ref="A5:B5"/>
    <mergeCell ref="C5:F5"/>
    <mergeCell ref="C8:F8"/>
    <mergeCell ref="G8:J8"/>
    <mergeCell ref="K8:N8"/>
    <mergeCell ref="A9:A10"/>
    <mergeCell ref="B9:B10"/>
    <mergeCell ref="F9:F10"/>
    <mergeCell ref="C9:D9"/>
    <mergeCell ref="E9:E10"/>
    <mergeCell ref="N9:N10"/>
    <mergeCell ref="G9:G10"/>
    <mergeCell ref="H9:I9"/>
    <mergeCell ref="J9:J10"/>
    <mergeCell ref="L9:L10"/>
    <mergeCell ref="M9:M10"/>
    <mergeCell ref="H38:H39"/>
    <mergeCell ref="I38:I39"/>
    <mergeCell ref="A31:A37"/>
    <mergeCell ref="B31:B37"/>
    <mergeCell ref="C31:C37"/>
    <mergeCell ref="D31:D37"/>
    <mergeCell ref="E31:E37"/>
    <mergeCell ref="F31:F37"/>
    <mergeCell ref="F38:F39"/>
    <mergeCell ref="A38:A39"/>
    <mergeCell ref="B38:B39"/>
    <mergeCell ref="C38:C39"/>
    <mergeCell ref="D38:D39"/>
    <mergeCell ref="E38:E39"/>
  </mergeCells>
  <hyperlinks>
    <hyperlink ref="J21" r:id="rId1" xr:uid="{44C8137B-58B8-400B-83F4-548F01AA0273}"/>
    <hyperlink ref="J28" r:id="rId2" location="tablas-retencion-documental" xr:uid="{6B60CA5B-CC02-4390-B33B-D55AE6BA8ADD}"/>
    <hyperlink ref="J29" r:id="rId3" xr:uid="{1AA9AFA1-C0EC-4647-9630-EA2FA7AB5AE6}"/>
  </hyperlinks>
  <pageMargins left="0.7" right="0.7" top="0.75" bottom="0.75" header="0.3" footer="0.3"/>
  <pageSetup paperSize="9" orientation="portrait" r:id="rId4"/>
  <drawing r:id="rId5"/>
  <legacyDrawing r:id="rId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28"/>
  <sheetViews>
    <sheetView showGridLines="0" topLeftCell="A2" zoomScaleNormal="100" workbookViewId="0">
      <selection activeCell="B28" sqref="B28"/>
    </sheetView>
  </sheetViews>
  <sheetFormatPr baseColWidth="10" defaultColWidth="12.5703125" defaultRowHeight="15"/>
  <cols>
    <col min="1" max="1" width="6.42578125" style="153" customWidth="1"/>
    <col min="2" max="2" width="23" style="153" customWidth="1"/>
    <col min="3" max="4" width="10" style="153" customWidth="1"/>
    <col min="5" max="5" width="27.5703125" style="153" customWidth="1"/>
    <col min="6" max="6" width="16" style="153" customWidth="1"/>
    <col min="7" max="7" width="52.85546875" style="153" customWidth="1"/>
    <col min="8" max="9" width="10" style="153" customWidth="1"/>
    <col min="10" max="10" width="30.28515625" style="153" customWidth="1"/>
    <col min="11" max="11" width="15.42578125" style="153" customWidth="1"/>
    <col min="12" max="12" width="47.5703125" style="197" customWidth="1"/>
    <col min="13" max="13" width="20.7109375" style="153" customWidth="1"/>
    <col min="14" max="14" width="34.42578125" style="153" customWidth="1"/>
    <col min="15" max="15" width="40.140625" style="153" customWidth="1"/>
    <col min="16" max="16384" width="12.5703125" style="153"/>
  </cols>
  <sheetData>
    <row r="1" spans="1:15"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c r="O1" s="1228"/>
    </row>
    <row r="2" spans="1:15" ht="20.25">
      <c r="A2" s="1887" t="str">
        <f>Contenido!$B$2</f>
        <v>2023 -  2024</v>
      </c>
      <c r="B2" s="1887"/>
      <c r="C2" s="1887"/>
      <c r="D2" s="1887"/>
      <c r="E2" s="1887"/>
      <c r="F2" s="1887"/>
      <c r="G2" s="1887"/>
      <c r="H2" s="1887"/>
      <c r="I2" s="1887"/>
      <c r="J2" s="1887"/>
      <c r="K2" s="1887"/>
      <c r="L2" s="1887"/>
      <c r="M2" s="1887"/>
      <c r="N2" s="1887"/>
      <c r="O2" s="1887"/>
    </row>
    <row r="5" spans="1:15" ht="43.5" customHeight="1">
      <c r="A5" s="1748" t="s">
        <v>61</v>
      </c>
      <c r="B5" s="1748"/>
      <c r="C5" s="1831" t="s">
        <v>3952</v>
      </c>
      <c r="D5" s="1831"/>
      <c r="E5" s="1831"/>
      <c r="F5" s="1831"/>
    </row>
    <row r="7" spans="1:15" ht="15" customHeight="1">
      <c r="A7" s="212"/>
      <c r="B7" s="212"/>
      <c r="C7" s="2099" t="s">
        <v>2810</v>
      </c>
      <c r="D7" s="2100"/>
      <c r="E7" s="2100"/>
      <c r="F7" s="2101"/>
      <c r="G7" s="2102" t="s">
        <v>2811</v>
      </c>
      <c r="H7" s="2102"/>
      <c r="I7" s="2102"/>
      <c r="J7" s="2103"/>
      <c r="K7" s="380" t="s">
        <v>1033</v>
      </c>
      <c r="L7" s="2104" t="s">
        <v>2812</v>
      </c>
      <c r="M7" s="2104"/>
      <c r="N7" s="2104"/>
      <c r="O7" s="2105"/>
    </row>
    <row r="8" spans="1:15" ht="27.75" customHeight="1">
      <c r="A8" s="2041" t="s">
        <v>2673</v>
      </c>
      <c r="B8" s="2106" t="s">
        <v>2813</v>
      </c>
      <c r="C8" s="2039" t="s">
        <v>2814</v>
      </c>
      <c r="D8" s="2040"/>
      <c r="E8" s="2015" t="s">
        <v>2815</v>
      </c>
      <c r="F8" s="2015" t="s">
        <v>2816</v>
      </c>
      <c r="G8" s="2017" t="s">
        <v>2817</v>
      </c>
      <c r="H8" s="2035" t="s">
        <v>2818</v>
      </c>
      <c r="I8" s="2036"/>
      <c r="J8" s="2017" t="s">
        <v>2819</v>
      </c>
      <c r="K8" s="240" t="s">
        <v>1033</v>
      </c>
      <c r="L8" s="213" t="s">
        <v>2820</v>
      </c>
      <c r="M8" s="2033" t="s">
        <v>2821</v>
      </c>
      <c r="N8" s="2033" t="s">
        <v>2822</v>
      </c>
      <c r="O8" s="2033" t="s">
        <v>2823</v>
      </c>
    </row>
    <row r="9" spans="1:15" ht="16.5" customHeight="1">
      <c r="A9" s="2042"/>
      <c r="B9" s="2016"/>
      <c r="C9" s="214" t="s">
        <v>2824</v>
      </c>
      <c r="D9" s="214" t="s">
        <v>2825</v>
      </c>
      <c r="E9" s="2016"/>
      <c r="F9" s="2016"/>
      <c r="G9" s="2018"/>
      <c r="H9" s="215" t="s">
        <v>2824</v>
      </c>
      <c r="I9" s="215" t="s">
        <v>2825</v>
      </c>
      <c r="J9" s="2018"/>
      <c r="K9" s="215" t="s">
        <v>1033</v>
      </c>
      <c r="L9" s="213" t="s">
        <v>2826</v>
      </c>
      <c r="M9" s="2034"/>
      <c r="N9" s="2034"/>
      <c r="O9" s="2034"/>
    </row>
    <row r="10" spans="1:15" ht="42.75" customHeight="1">
      <c r="A10" s="2012">
        <v>1</v>
      </c>
      <c r="B10" s="1858" t="s">
        <v>1683</v>
      </c>
      <c r="C10" s="2012"/>
      <c r="D10" s="2012" t="s">
        <v>2860</v>
      </c>
      <c r="E10" s="1414" t="s">
        <v>3953</v>
      </c>
      <c r="F10" s="437" t="s">
        <v>3954</v>
      </c>
      <c r="G10" s="1344" t="s">
        <v>1691</v>
      </c>
      <c r="H10" s="1858" t="s">
        <v>2860</v>
      </c>
      <c r="I10" s="1858"/>
      <c r="J10" s="2347" t="s">
        <v>3955</v>
      </c>
      <c r="K10" s="1858"/>
      <c r="L10" s="188" t="s">
        <v>1694</v>
      </c>
      <c r="M10" s="189">
        <v>1</v>
      </c>
      <c r="N10" s="1212" t="s">
        <v>1696</v>
      </c>
      <c r="O10" s="413" t="s">
        <v>3956</v>
      </c>
    </row>
    <row r="11" spans="1:15" ht="63.75">
      <c r="A11" s="2013"/>
      <c r="B11" s="1988"/>
      <c r="C11" s="2013"/>
      <c r="D11" s="2013"/>
      <c r="E11" s="1432"/>
      <c r="F11" s="435" t="s">
        <v>3957</v>
      </c>
      <c r="G11" s="1292"/>
      <c r="H11" s="1988"/>
      <c r="I11" s="1988"/>
      <c r="J11" s="2348"/>
      <c r="K11" s="1988"/>
      <c r="L11" s="188" t="s">
        <v>1701</v>
      </c>
      <c r="M11" s="704">
        <v>1</v>
      </c>
      <c r="N11" s="85" t="s">
        <v>1702</v>
      </c>
      <c r="O11" s="188"/>
    </row>
    <row r="12" spans="1:15" ht="59.25" customHeight="1">
      <c r="A12" s="2013"/>
      <c r="B12" s="1988"/>
      <c r="C12" s="2013"/>
      <c r="D12" s="2013"/>
      <c r="E12" s="1432"/>
      <c r="F12" s="707" t="s">
        <v>3958</v>
      </c>
      <c r="G12" s="1292"/>
      <c r="H12" s="1988"/>
      <c r="I12" s="1988"/>
      <c r="J12" s="2348"/>
      <c r="K12" s="1988"/>
      <c r="L12" s="188" t="s">
        <v>1706</v>
      </c>
      <c r="M12" s="189">
        <v>1</v>
      </c>
      <c r="N12" s="1213" t="s">
        <v>1707</v>
      </c>
      <c r="O12" s="188" t="s">
        <v>3959</v>
      </c>
    </row>
    <row r="13" spans="1:15" ht="51">
      <c r="A13" s="2013"/>
      <c r="B13" s="1988"/>
      <c r="C13" s="2013"/>
      <c r="D13" s="2013"/>
      <c r="E13" s="1432"/>
      <c r="F13" s="707" t="s">
        <v>3960</v>
      </c>
      <c r="G13" s="1292"/>
      <c r="H13" s="1988"/>
      <c r="I13" s="1988"/>
      <c r="J13" s="2348" t="s">
        <v>3961</v>
      </c>
      <c r="K13" s="1988"/>
      <c r="L13" s="188" t="s">
        <v>1710</v>
      </c>
      <c r="M13" s="189">
        <v>1</v>
      </c>
      <c r="N13" s="413" t="s">
        <v>3962</v>
      </c>
      <c r="O13" s="188"/>
    </row>
    <row r="14" spans="1:15" ht="65.25" customHeight="1">
      <c r="A14" s="2013"/>
      <c r="B14" s="1988"/>
      <c r="C14" s="2013"/>
      <c r="D14" s="2013"/>
      <c r="E14" s="1432"/>
      <c r="F14" s="705"/>
      <c r="G14" s="1292"/>
      <c r="H14" s="1988"/>
      <c r="I14" s="1988"/>
      <c r="J14" s="2348"/>
      <c r="K14" s="1988"/>
      <c r="L14" s="188" t="s">
        <v>1716</v>
      </c>
      <c r="M14" s="189">
        <v>1</v>
      </c>
      <c r="N14" s="1214" t="s">
        <v>1717</v>
      </c>
      <c r="O14" s="188"/>
    </row>
    <row r="15" spans="1:15" ht="45">
      <c r="A15" s="2013"/>
      <c r="B15" s="1988"/>
      <c r="C15" s="2013"/>
      <c r="D15" s="2013"/>
      <c r="E15" s="1432"/>
      <c r="F15" s="435" t="s">
        <v>3963</v>
      </c>
      <c r="G15" s="1292"/>
      <c r="H15" s="1988"/>
      <c r="I15" s="1988"/>
      <c r="J15" s="705" t="s">
        <v>3964</v>
      </c>
      <c r="K15" s="1988"/>
      <c r="L15" s="188" t="s">
        <v>1724</v>
      </c>
      <c r="M15" s="704">
        <v>1</v>
      </c>
      <c r="N15" s="1215" t="s">
        <v>3965</v>
      </c>
      <c r="O15" s="188"/>
    </row>
    <row r="16" spans="1:15" ht="89.25">
      <c r="A16" s="2013"/>
      <c r="B16" s="1988"/>
      <c r="C16" s="2013"/>
      <c r="D16" s="2013"/>
      <c r="E16" s="1432"/>
      <c r="F16" s="435" t="s">
        <v>3966</v>
      </c>
      <c r="G16" s="1292"/>
      <c r="H16" s="1988"/>
      <c r="I16" s="1988"/>
      <c r="J16" s="705"/>
      <c r="K16" s="1988"/>
      <c r="L16" s="188" t="s">
        <v>1728</v>
      </c>
      <c r="M16" s="704">
        <v>1</v>
      </c>
      <c r="N16" s="1214" t="s">
        <v>3967</v>
      </c>
      <c r="O16" s="188"/>
    </row>
    <row r="17" spans="1:15" ht="33" customHeight="1">
      <c r="A17" s="2013"/>
      <c r="B17" s="1988"/>
      <c r="C17" s="2013"/>
      <c r="D17" s="2013"/>
      <c r="E17" s="1432"/>
      <c r="F17" s="705"/>
      <c r="G17" s="1292"/>
      <c r="H17" s="1988"/>
      <c r="I17" s="1988"/>
      <c r="J17" s="705"/>
      <c r="K17" s="1988"/>
      <c r="L17" s="188" t="s">
        <v>1735</v>
      </c>
      <c r="M17" s="189">
        <v>1</v>
      </c>
      <c r="N17" s="819" t="s">
        <v>3968</v>
      </c>
      <c r="O17" s="188"/>
    </row>
    <row r="18" spans="1:15" ht="30">
      <c r="A18" s="2013"/>
      <c r="B18" s="1988"/>
      <c r="C18" s="2013"/>
      <c r="D18" s="2013"/>
      <c r="E18" s="1432"/>
      <c r="F18" s="705"/>
      <c r="G18" s="1292"/>
      <c r="H18" s="1988"/>
      <c r="I18" s="1988"/>
      <c r="J18" s="705"/>
      <c r="K18" s="1988"/>
      <c r="L18" s="188" t="s">
        <v>1740</v>
      </c>
      <c r="M18" s="189">
        <v>1</v>
      </c>
      <c r="N18" s="413" t="s">
        <v>3969</v>
      </c>
      <c r="O18" s="188"/>
    </row>
    <row r="19" spans="1:15" ht="30">
      <c r="A19" s="2014"/>
      <c r="B19" s="1989"/>
      <c r="C19" s="2014"/>
      <c r="D19" s="2014"/>
      <c r="E19" s="1415"/>
      <c r="F19" s="182"/>
      <c r="G19" s="1306"/>
      <c r="H19" s="1989"/>
      <c r="I19" s="1989"/>
      <c r="J19" s="182"/>
      <c r="K19" s="1989"/>
      <c r="L19" s="188" t="s">
        <v>1746</v>
      </c>
      <c r="M19" s="189">
        <v>1</v>
      </c>
      <c r="N19" s="413" t="s">
        <v>3970</v>
      </c>
      <c r="O19" s="188"/>
    </row>
    <row r="20" spans="1:15" ht="55.5" customHeight="1">
      <c r="A20" s="2012">
        <v>2</v>
      </c>
      <c r="B20" s="1858" t="s">
        <v>1748</v>
      </c>
      <c r="C20" s="1858"/>
      <c r="D20" s="1858" t="s">
        <v>2860</v>
      </c>
      <c r="E20" s="1414" t="s">
        <v>3971</v>
      </c>
      <c r="F20" s="437" t="s">
        <v>3972</v>
      </c>
      <c r="G20" s="1344" t="s">
        <v>1752</v>
      </c>
      <c r="H20" s="1858" t="s">
        <v>2860</v>
      </c>
      <c r="I20" s="1858"/>
      <c r="J20" s="715" t="s">
        <v>3973</v>
      </c>
      <c r="K20" s="1858"/>
      <c r="L20" s="188" t="s">
        <v>1753</v>
      </c>
      <c r="M20" s="189">
        <v>1</v>
      </c>
      <c r="N20" s="413" t="s">
        <v>3974</v>
      </c>
      <c r="O20" s="188" t="s">
        <v>3975</v>
      </c>
    </row>
    <row r="21" spans="1:15" ht="105">
      <c r="A21" s="2013"/>
      <c r="B21" s="1988"/>
      <c r="C21" s="1988"/>
      <c r="D21" s="1988"/>
      <c r="E21" s="1432"/>
      <c r="F21" s="705" t="s">
        <v>3976</v>
      </c>
      <c r="G21" s="1292"/>
      <c r="H21" s="1988"/>
      <c r="I21" s="1988"/>
      <c r="J21" s="708" t="s">
        <v>3977</v>
      </c>
      <c r="K21" s="1988"/>
      <c r="L21" s="188" t="s">
        <v>1757</v>
      </c>
      <c r="M21" s="189">
        <v>1</v>
      </c>
      <c r="N21" s="413" t="s">
        <v>3978</v>
      </c>
      <c r="O21" s="188"/>
    </row>
    <row r="22" spans="1:15" ht="30">
      <c r="A22" s="2013"/>
      <c r="B22" s="1988"/>
      <c r="C22" s="1988"/>
      <c r="D22" s="1988"/>
      <c r="E22" s="1432"/>
      <c r="F22" s="435" t="s">
        <v>3979</v>
      </c>
      <c r="G22" s="1292"/>
      <c r="H22" s="1988"/>
      <c r="I22" s="1988"/>
      <c r="J22" s="2349" t="s">
        <v>3980</v>
      </c>
      <c r="K22" s="1988"/>
      <c r="L22" s="188" t="s">
        <v>1694</v>
      </c>
      <c r="M22" s="189">
        <v>1</v>
      </c>
      <c r="N22" s="413" t="s">
        <v>1696</v>
      </c>
      <c r="O22" s="188"/>
    </row>
    <row r="23" spans="1:15" ht="42" customHeight="1">
      <c r="A23" s="2013"/>
      <c r="B23" s="1988"/>
      <c r="C23" s="1988"/>
      <c r="D23" s="1988"/>
      <c r="E23" s="1432"/>
      <c r="F23" s="705"/>
      <c r="G23" s="1292"/>
      <c r="H23" s="1988"/>
      <c r="I23" s="1988"/>
      <c r="J23" s="2349"/>
      <c r="K23" s="1988"/>
      <c r="L23" s="188" t="s">
        <v>1765</v>
      </c>
      <c r="M23" s="189">
        <v>1</v>
      </c>
      <c r="N23" s="116" t="s">
        <v>3981</v>
      </c>
      <c r="O23" s="188"/>
    </row>
    <row r="24" spans="1:15" ht="30">
      <c r="A24" s="2013"/>
      <c r="B24" s="1988"/>
      <c r="C24" s="1988"/>
      <c r="D24" s="1988"/>
      <c r="E24" s="1432"/>
      <c r="F24" s="435"/>
      <c r="G24" s="1292"/>
      <c r="H24" s="1988"/>
      <c r="I24" s="1988"/>
      <c r="J24" s="705"/>
      <c r="K24" s="1988"/>
      <c r="L24" s="188" t="s">
        <v>1769</v>
      </c>
      <c r="M24" s="189">
        <v>1</v>
      </c>
      <c r="N24" s="413" t="s">
        <v>3982</v>
      </c>
      <c r="O24" s="188" t="s">
        <v>3983</v>
      </c>
    </row>
    <row r="25" spans="1:15" ht="23.25" customHeight="1">
      <c r="A25" s="2014"/>
      <c r="B25" s="1989"/>
      <c r="C25" s="1989"/>
      <c r="D25" s="1989"/>
      <c r="E25" s="1415"/>
      <c r="F25" s="182"/>
      <c r="G25" s="1306"/>
      <c r="H25" s="1989"/>
      <c r="I25" s="1989"/>
      <c r="J25" s="182"/>
      <c r="K25" s="1989"/>
      <c r="L25" s="188" t="s">
        <v>1774</v>
      </c>
      <c r="M25" s="189">
        <v>1</v>
      </c>
      <c r="N25" s="413" t="s">
        <v>3984</v>
      </c>
      <c r="O25" s="188" t="s">
        <v>3985</v>
      </c>
    </row>
    <row r="27" spans="1:15" ht="23.25">
      <c r="B27" s="76">
        <f>COUNTA(B10:B25)</f>
        <v>2</v>
      </c>
      <c r="C27" s="73"/>
      <c r="D27" s="73"/>
      <c r="E27" s="73"/>
      <c r="F27" s="73"/>
      <c r="G27" s="73"/>
      <c r="H27" s="73"/>
      <c r="I27" s="73"/>
      <c r="J27" s="73"/>
      <c r="L27" s="76">
        <f>COUNTA(L10:L25)</f>
        <v>16</v>
      </c>
      <c r="M27" s="77">
        <f>AVERAGE(M10:M25)</f>
        <v>1</v>
      </c>
    </row>
    <row r="28" spans="1:15" ht="25.5">
      <c r="B28" s="83" t="s">
        <v>2856</v>
      </c>
      <c r="C28" s="344"/>
      <c r="D28" s="344"/>
      <c r="E28" s="344"/>
      <c r="F28" s="344"/>
      <c r="G28" s="344"/>
      <c r="H28" s="344"/>
      <c r="I28" s="344"/>
      <c r="J28" s="344"/>
      <c r="L28" s="83" t="s">
        <v>2857</v>
      </c>
      <c r="M28" s="83" t="s">
        <v>2858</v>
      </c>
    </row>
  </sheetData>
  <mergeCells count="39">
    <mergeCell ref="A10:A19"/>
    <mergeCell ref="K20:K25"/>
    <mergeCell ref="H20:H25"/>
    <mergeCell ref="I20:I25"/>
    <mergeCell ref="G20:G25"/>
    <mergeCell ref="C20:C25"/>
    <mergeCell ref="D20:D25"/>
    <mergeCell ref="E20:E25"/>
    <mergeCell ref="B20:B25"/>
    <mergeCell ref="A20:A25"/>
    <mergeCell ref="E10:E19"/>
    <mergeCell ref="D10:D19"/>
    <mergeCell ref="C10:C19"/>
    <mergeCell ref="J22:J23"/>
    <mergeCell ref="G7:J7"/>
    <mergeCell ref="L7:O7"/>
    <mergeCell ref="B10:B19"/>
    <mergeCell ref="K10:K19"/>
    <mergeCell ref="H10:H19"/>
    <mergeCell ref="I10:I19"/>
    <mergeCell ref="G10:G19"/>
    <mergeCell ref="J10:J12"/>
    <mergeCell ref="J13:J14"/>
    <mergeCell ref="A1:O1"/>
    <mergeCell ref="A2:O2"/>
    <mergeCell ref="A8:A9"/>
    <mergeCell ref="B8:B9"/>
    <mergeCell ref="C8:D8"/>
    <mergeCell ref="E8:E9"/>
    <mergeCell ref="F8:F9"/>
    <mergeCell ref="O8:O9"/>
    <mergeCell ref="G8:G9"/>
    <mergeCell ref="H8:I8"/>
    <mergeCell ref="J8:J9"/>
    <mergeCell ref="M8:M9"/>
    <mergeCell ref="N8:N9"/>
    <mergeCell ref="A5:B5"/>
    <mergeCell ref="C5:F5"/>
    <mergeCell ref="C7:F7"/>
  </mergeCells>
  <hyperlinks>
    <hyperlink ref="J22" r:id="rId1" display="https://mailuis-my.sharepoint.com/personal/divmnt1_uis_edu_co/_layouts/15/onedrive.aspx?id=%2Fpersonal%2Fdivmnt1%5Fuis%5Fedu%5Fco%2FDocuments%2F3150%5FC09%5FCONTRATOS%5F2024%2F3150%5FC09%2E11%5FORDEN%5FPRESTACION%5FSERVICIOS%2F2024001109%5F7063%5FNexus%2F0020%5F20240507%5FEvaluacion%5FProveedor%2Epdf%2Epdf&amp;parent=%2Fpersonal%2Fdivmnt1%5Fuis%5Fedu%5Fco%2FDocuments%2F3150%5FC09%5FCONTRATOS%5F2024%2F3150%5FC09%2E11%5FORDEN%5FPRESTACION%5FSERVICIOS%2F2024001109%5F7063%5FNexus" xr:uid="{237273CD-5220-4C17-A3E2-7922F7564B6A}"/>
    <hyperlink ref="J10" r:id="rId2" xr:uid="{8237C02E-2A29-4A7D-A7A0-BF18A7FC4B1B}"/>
    <hyperlink ref="J13:J14" r:id="rId3" display="https://mailuis-my.sharepoint.com/:x:/r/personal/divmnt2_uis_edu_co/_layouts/15/Doc.aspx?sourcedoc=%7BCF2935B2-6C25-4778-AA39-44C88D33CF8D%7D&amp;file=CRITICIDAD%20DMT%201.xlsx&amp;action=default&amp;mobileredirect=true" xr:uid="{53AFF5CB-B2A4-4211-A78A-9F8F6843D50B}"/>
    <hyperlink ref="J21" r:id="rId4" xr:uid="{318CE6C2-5343-405B-B828-A5B89241415C}"/>
    <hyperlink ref="J20" r:id="rId5" xr:uid="{C6AABFA0-5C33-4D75-ABAF-FD524FA096B8}"/>
  </hyperlinks>
  <pageMargins left="0.7" right="0.7" top="0.75" bottom="0.75" header="0.3" footer="0.3"/>
  <pageSetup paperSize="9" orientation="portrait" r:id="rId6"/>
  <drawing r:id="rId7"/>
  <legacyDrawing r:id="rId8"/>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63"/>
  <sheetViews>
    <sheetView showGridLines="0" topLeftCell="A14" zoomScaleNormal="100" workbookViewId="0">
      <selection activeCell="E56" sqref="E56:E60"/>
    </sheetView>
  </sheetViews>
  <sheetFormatPr baseColWidth="10" defaultColWidth="12.5703125" defaultRowHeight="15"/>
  <cols>
    <col min="1" max="1" width="6.140625" style="1" customWidth="1"/>
    <col min="2" max="2" width="12.5703125" style="1" customWidth="1"/>
    <col min="3" max="3" width="10" style="1" customWidth="1"/>
    <col min="4" max="4" width="9.85546875" style="1" customWidth="1"/>
    <col min="5" max="5" width="27.5703125" style="1" customWidth="1"/>
    <col min="6" max="6" width="16.140625" style="1" customWidth="1"/>
    <col min="7" max="7" width="53" style="1" customWidth="1"/>
    <col min="8" max="9" width="13.42578125" style="1" customWidth="1"/>
    <col min="10" max="10" width="82" style="1" customWidth="1"/>
    <col min="11" max="11" width="25.5703125" style="1" customWidth="1"/>
    <col min="12" max="12" width="20.5703125" style="8" customWidth="1"/>
    <col min="13" max="14" width="40" style="1" customWidth="1"/>
    <col min="15" max="16384" width="12.5703125" style="1"/>
  </cols>
  <sheetData>
    <row r="1" spans="1:14" s="153" customFormat="1" ht="42.75"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s="153" customFormat="1" ht="20.25">
      <c r="A2" s="1226" t="str">
        <f>Contenido!$B$2</f>
        <v>2023 -  2024</v>
      </c>
      <c r="B2" s="1226"/>
      <c r="C2" s="1226"/>
      <c r="D2" s="1226"/>
      <c r="E2" s="1226"/>
      <c r="F2" s="1226"/>
      <c r="G2" s="1226"/>
      <c r="H2" s="1226"/>
      <c r="I2" s="1226"/>
      <c r="J2" s="1226"/>
      <c r="K2" s="1226"/>
      <c r="L2" s="1226"/>
      <c r="M2" s="1226"/>
      <c r="N2" s="1226"/>
    </row>
    <row r="5" spans="1:14" ht="42" customHeight="1">
      <c r="A5" s="1748" t="s">
        <v>61</v>
      </c>
      <c r="B5" s="1748"/>
      <c r="C5" s="1831" t="s">
        <v>3605</v>
      </c>
      <c r="D5" s="1831"/>
      <c r="E5" s="1831"/>
      <c r="F5" s="1831"/>
    </row>
    <row r="7" spans="1:14" ht="16.5">
      <c r="C7" s="1928" t="s">
        <v>2810</v>
      </c>
      <c r="D7" s="1928"/>
      <c r="E7" s="1928"/>
      <c r="F7" s="1928"/>
      <c r="G7" s="1880" t="s">
        <v>2811</v>
      </c>
      <c r="H7" s="1880"/>
      <c r="I7" s="1880"/>
      <c r="J7" s="1880"/>
      <c r="K7" s="1881" t="s">
        <v>2812</v>
      </c>
      <c r="L7" s="1881"/>
      <c r="M7" s="1881"/>
      <c r="N7" s="1881"/>
    </row>
    <row r="8" spans="1:14" ht="39.75" customHeight="1">
      <c r="A8" s="1836" t="s">
        <v>2673</v>
      </c>
      <c r="B8" s="1838" t="s">
        <v>2813</v>
      </c>
      <c r="C8" s="1829" t="s">
        <v>2814</v>
      </c>
      <c r="D8" s="1829"/>
      <c r="E8" s="1838" t="s">
        <v>2815</v>
      </c>
      <c r="F8" s="1829" t="s">
        <v>2816</v>
      </c>
      <c r="G8" s="1839" t="s">
        <v>2817</v>
      </c>
      <c r="H8" s="1839" t="s">
        <v>2818</v>
      </c>
      <c r="I8" s="1839"/>
      <c r="J8" s="1839" t="s">
        <v>2819</v>
      </c>
      <c r="K8" s="1901" t="s">
        <v>2820</v>
      </c>
      <c r="L8" s="1835" t="s">
        <v>2821</v>
      </c>
      <c r="M8" s="1835" t="s">
        <v>2822</v>
      </c>
      <c r="N8" s="1835" t="s">
        <v>2823</v>
      </c>
    </row>
    <row r="9" spans="1:14" ht="16.5" customHeight="1">
      <c r="A9" s="1837"/>
      <c r="B9" s="1838"/>
      <c r="C9" s="64" t="s">
        <v>2824</v>
      </c>
      <c r="D9" s="64" t="s">
        <v>2825</v>
      </c>
      <c r="E9" s="1838"/>
      <c r="F9" s="1830"/>
      <c r="G9" s="1840"/>
      <c r="H9" s="65" t="s">
        <v>2824</v>
      </c>
      <c r="I9" s="65" t="s">
        <v>2825</v>
      </c>
      <c r="J9" s="1840"/>
      <c r="K9" s="1902"/>
      <c r="L9" s="1835"/>
      <c r="M9" s="1835"/>
      <c r="N9" s="1835"/>
    </row>
    <row r="10" spans="1:14" ht="141.75" customHeight="1">
      <c r="A10" s="1837">
        <v>1</v>
      </c>
      <c r="B10" s="1872" t="s">
        <v>3606</v>
      </c>
      <c r="C10" s="1990"/>
      <c r="D10" s="1990" t="s">
        <v>2793</v>
      </c>
      <c r="E10" s="1990"/>
      <c r="F10" s="1990"/>
      <c r="G10" s="85" t="s">
        <v>3607</v>
      </c>
      <c r="H10" s="249" t="s">
        <v>2793</v>
      </c>
      <c r="I10" s="246"/>
      <c r="J10" s="781" t="s">
        <v>3608</v>
      </c>
      <c r="K10" s="191"/>
      <c r="L10" s="249"/>
      <c r="M10" s="249"/>
      <c r="N10" s="249"/>
    </row>
    <row r="11" spans="1:14" ht="147" customHeight="1">
      <c r="A11" s="2352"/>
      <c r="B11" s="1873"/>
      <c r="C11" s="1992"/>
      <c r="D11" s="1992"/>
      <c r="E11" s="1992"/>
      <c r="F11" s="1992"/>
      <c r="G11" s="85" t="s">
        <v>3609</v>
      </c>
      <c r="H11" s="249" t="s">
        <v>2793</v>
      </c>
      <c r="I11" s="246"/>
      <c r="J11" s="782" t="s">
        <v>3610</v>
      </c>
      <c r="K11" s="114"/>
      <c r="L11" s="249"/>
      <c r="M11" s="247"/>
      <c r="N11" s="249"/>
    </row>
    <row r="12" spans="1:14" ht="122.25" customHeight="1">
      <c r="A12" s="2352"/>
      <c r="B12" s="1873"/>
      <c r="C12" s="1992"/>
      <c r="D12" s="1992"/>
      <c r="E12" s="1992"/>
      <c r="F12" s="1992"/>
      <c r="G12" s="85" t="s">
        <v>2028</v>
      </c>
      <c r="H12" s="249" t="s">
        <v>2793</v>
      </c>
      <c r="I12" s="246"/>
      <c r="J12" s="782" t="s">
        <v>3611</v>
      </c>
      <c r="K12" s="114"/>
      <c r="L12" s="249"/>
      <c r="M12" s="247"/>
      <c r="N12" s="249"/>
    </row>
    <row r="13" spans="1:14" ht="147" customHeight="1">
      <c r="A13" s="2352"/>
      <c r="B13" s="1873"/>
      <c r="C13" s="1992"/>
      <c r="D13" s="1992"/>
      <c r="E13" s="1992"/>
      <c r="F13" s="1992"/>
      <c r="G13" s="85" t="s">
        <v>3612</v>
      </c>
      <c r="H13" s="249" t="s">
        <v>2793</v>
      </c>
      <c r="I13" s="246"/>
      <c r="J13" s="782" t="s">
        <v>3613</v>
      </c>
      <c r="K13" s="114"/>
      <c r="L13" s="249"/>
      <c r="M13" s="257"/>
      <c r="N13" s="249"/>
    </row>
    <row r="14" spans="1:14" ht="153.75" customHeight="1">
      <c r="A14" s="2352"/>
      <c r="B14" s="1873"/>
      <c r="C14" s="1992"/>
      <c r="D14" s="1992"/>
      <c r="E14" s="1992"/>
      <c r="F14" s="1992"/>
      <c r="G14" s="85" t="s">
        <v>3614</v>
      </c>
      <c r="H14" s="249" t="s">
        <v>2793</v>
      </c>
      <c r="I14" s="246"/>
      <c r="J14" s="782" t="s">
        <v>3615</v>
      </c>
      <c r="K14" s="247"/>
      <c r="L14" s="249"/>
      <c r="M14" s="7"/>
      <c r="N14" s="249"/>
    </row>
    <row r="15" spans="1:14" ht="55.5" customHeight="1">
      <c r="A15" s="2352"/>
      <c r="B15" s="1873"/>
      <c r="C15" s="1992"/>
      <c r="D15" s="1992"/>
      <c r="E15" s="1992"/>
      <c r="F15" s="1992"/>
      <c r="G15" s="85" t="s">
        <v>3616</v>
      </c>
      <c r="H15" s="249" t="s">
        <v>2793</v>
      </c>
      <c r="I15" s="246"/>
      <c r="J15" s="781" t="s">
        <v>3617</v>
      </c>
      <c r="K15" s="247"/>
      <c r="L15" s="249"/>
      <c r="M15" s="249"/>
      <c r="N15" s="249"/>
    </row>
    <row r="16" spans="1:14" ht="104.25" customHeight="1">
      <c r="A16" s="2352"/>
      <c r="B16" s="1873"/>
      <c r="C16" s="1992"/>
      <c r="D16" s="1992"/>
      <c r="E16" s="1992"/>
      <c r="F16" s="1992"/>
      <c r="G16" s="85" t="s">
        <v>3618</v>
      </c>
      <c r="H16" s="249" t="s">
        <v>2793</v>
      </c>
      <c r="I16" s="246"/>
      <c r="J16" s="781" t="s">
        <v>3619</v>
      </c>
      <c r="K16" s="247"/>
      <c r="L16" s="249"/>
      <c r="M16" s="249"/>
      <c r="N16" s="249"/>
    </row>
    <row r="17" spans="1:14" ht="140.25" customHeight="1">
      <c r="A17" s="1909"/>
      <c r="B17" s="1873"/>
      <c r="C17" s="1991"/>
      <c r="D17" s="1991"/>
      <c r="E17" s="1991"/>
      <c r="F17" s="1991"/>
      <c r="G17" s="357" t="s">
        <v>3620</v>
      </c>
      <c r="H17" s="249" t="s">
        <v>2793</v>
      </c>
      <c r="I17" s="246"/>
      <c r="J17" s="781" t="s">
        <v>3621</v>
      </c>
      <c r="K17" s="247"/>
      <c r="L17" s="249"/>
      <c r="M17" s="249"/>
      <c r="N17" s="249"/>
    </row>
    <row r="18" spans="1:14" ht="131.25" customHeight="1">
      <c r="A18" s="379">
        <v>2</v>
      </c>
      <c r="B18" s="72" t="s">
        <v>3622</v>
      </c>
      <c r="C18" s="255"/>
      <c r="D18" s="255" t="s">
        <v>2793</v>
      </c>
      <c r="E18" s="256"/>
      <c r="F18" s="433"/>
      <c r="G18" s="85" t="s">
        <v>2043</v>
      </c>
      <c r="H18" s="249" t="s">
        <v>2793</v>
      </c>
      <c r="I18" s="759"/>
      <c r="J18" s="783" t="s">
        <v>3623</v>
      </c>
      <c r="K18" s="765" t="s">
        <v>2045</v>
      </c>
      <c r="L18" s="258">
        <v>0.68700000000000006</v>
      </c>
      <c r="M18" s="776" t="s">
        <v>3624</v>
      </c>
      <c r="N18" s="777" t="s">
        <v>3625</v>
      </c>
    </row>
    <row r="19" spans="1:14" ht="207" customHeight="1">
      <c r="A19" s="1837">
        <v>3</v>
      </c>
      <c r="B19" s="1845" t="s">
        <v>3626</v>
      </c>
      <c r="C19" s="1990"/>
      <c r="D19" s="1990" t="s">
        <v>2793</v>
      </c>
      <c r="E19" s="1990"/>
      <c r="F19" s="1990"/>
      <c r="G19" s="420" t="s">
        <v>2058</v>
      </c>
      <c r="H19" s="249" t="s">
        <v>2793</v>
      </c>
      <c r="I19" s="664"/>
      <c r="J19" s="783" t="s">
        <v>3627</v>
      </c>
      <c r="K19" s="766"/>
      <c r="L19" s="259"/>
      <c r="N19" s="247"/>
    </row>
    <row r="20" spans="1:14" ht="184.5" customHeight="1">
      <c r="A20" s="2352"/>
      <c r="B20" s="1845"/>
      <c r="C20" s="1992"/>
      <c r="D20" s="1992"/>
      <c r="E20" s="1992"/>
      <c r="F20" s="1992"/>
      <c r="G20" s="421" t="s">
        <v>2062</v>
      </c>
      <c r="H20" s="255" t="s">
        <v>2793</v>
      </c>
      <c r="I20" s="255"/>
      <c r="J20" s="784" t="s">
        <v>3628</v>
      </c>
      <c r="K20" s="425"/>
      <c r="L20" s="259"/>
      <c r="M20" s="249"/>
      <c r="N20" s="247"/>
    </row>
    <row r="21" spans="1:14" ht="83.25" customHeight="1">
      <c r="A21" s="2352"/>
      <c r="B21" s="1845"/>
      <c r="C21" s="1992"/>
      <c r="D21" s="1992"/>
      <c r="E21" s="1992"/>
      <c r="F21" s="1992"/>
      <c r="G21" s="421" t="s">
        <v>3629</v>
      </c>
      <c r="H21" s="255" t="s">
        <v>2793</v>
      </c>
      <c r="I21" s="255"/>
      <c r="J21" s="782" t="s">
        <v>3630</v>
      </c>
      <c r="K21" s="425"/>
      <c r="L21" s="259"/>
      <c r="M21" s="249"/>
      <c r="N21" s="247"/>
    </row>
    <row r="22" spans="1:14" ht="97.5" customHeight="1">
      <c r="A22" s="2352"/>
      <c r="B22" s="1845"/>
      <c r="C22" s="1992"/>
      <c r="D22" s="1992"/>
      <c r="E22" s="1992"/>
      <c r="F22" s="1992"/>
      <c r="G22" s="421" t="s">
        <v>3631</v>
      </c>
      <c r="H22" s="255" t="s">
        <v>2793</v>
      </c>
      <c r="I22" s="255"/>
      <c r="J22" s="782" t="s">
        <v>3632</v>
      </c>
      <c r="K22" s="425"/>
      <c r="L22" s="259"/>
      <c r="M22" s="249"/>
      <c r="N22" s="247"/>
    </row>
    <row r="23" spans="1:14" ht="75" customHeight="1">
      <c r="A23" s="2352"/>
      <c r="B23" s="1845"/>
      <c r="C23" s="1992"/>
      <c r="D23" s="1992"/>
      <c r="E23" s="1992"/>
      <c r="F23" s="1992"/>
      <c r="G23" s="421" t="s">
        <v>2066</v>
      </c>
      <c r="H23" s="255" t="s">
        <v>2793</v>
      </c>
      <c r="I23" s="255"/>
      <c r="J23" s="781" t="s">
        <v>3633</v>
      </c>
      <c r="K23" s="247"/>
      <c r="L23" s="249"/>
      <c r="M23" s="249"/>
      <c r="N23" s="249"/>
    </row>
    <row r="24" spans="1:14" ht="86.25" customHeight="1">
      <c r="A24" s="2352"/>
      <c r="B24" s="1845"/>
      <c r="C24" s="1992"/>
      <c r="D24" s="1992"/>
      <c r="E24" s="1992"/>
      <c r="F24" s="1992"/>
      <c r="G24" s="422" t="s">
        <v>3634</v>
      </c>
      <c r="H24" s="255" t="s">
        <v>2793</v>
      </c>
      <c r="I24" s="255"/>
      <c r="J24" s="782" t="s">
        <v>3635</v>
      </c>
      <c r="K24" s="247"/>
      <c r="L24" s="249"/>
      <c r="M24" s="249"/>
      <c r="N24" s="249"/>
    </row>
    <row r="25" spans="1:14" ht="185.25" customHeight="1">
      <c r="A25" s="1909"/>
      <c r="B25" s="1845"/>
      <c r="C25" s="1991"/>
      <c r="D25" s="1991"/>
      <c r="E25" s="1991"/>
      <c r="F25" s="1991"/>
      <c r="G25" s="421" t="s">
        <v>3636</v>
      </c>
      <c r="H25" s="255" t="s">
        <v>2793</v>
      </c>
      <c r="I25" s="255"/>
      <c r="J25" s="782" t="s">
        <v>3637</v>
      </c>
      <c r="K25" s="247"/>
      <c r="L25" s="249"/>
      <c r="M25" s="249"/>
      <c r="N25" s="249"/>
    </row>
    <row r="26" spans="1:14" ht="213.75" customHeight="1">
      <c r="A26" s="1837">
        <v>4</v>
      </c>
      <c r="B26" s="2351" t="s">
        <v>3638</v>
      </c>
      <c r="C26" s="1990"/>
      <c r="D26" s="1990" t="s">
        <v>2793</v>
      </c>
      <c r="E26" s="1990"/>
      <c r="F26" s="1990"/>
      <c r="G26" s="421" t="s">
        <v>3639</v>
      </c>
      <c r="H26" s="255" t="s">
        <v>2793</v>
      </c>
      <c r="I26" s="255"/>
      <c r="J26" s="782" t="s">
        <v>3640</v>
      </c>
      <c r="K26" s="426"/>
      <c r="L26" s="259"/>
      <c r="M26" s="249"/>
      <c r="N26" s="249"/>
    </row>
    <row r="27" spans="1:14" ht="93.75" customHeight="1">
      <c r="A27" s="2352"/>
      <c r="B27" s="2351"/>
      <c r="C27" s="1992"/>
      <c r="D27" s="1992"/>
      <c r="E27" s="1992"/>
      <c r="F27" s="1992"/>
      <c r="G27" s="423" t="s">
        <v>3641</v>
      </c>
      <c r="H27" s="255" t="s">
        <v>2793</v>
      </c>
      <c r="I27" s="255"/>
      <c r="J27" s="782" t="s">
        <v>3642</v>
      </c>
      <c r="K27" s="762"/>
      <c r="L27" s="259"/>
      <c r="M27" s="249"/>
      <c r="N27" s="249"/>
    </row>
    <row r="28" spans="1:14" ht="73.5" customHeight="1">
      <c r="A28" s="2352"/>
      <c r="B28" s="2351"/>
      <c r="C28" s="1992"/>
      <c r="D28" s="1992"/>
      <c r="E28" s="1992"/>
      <c r="F28" s="2350"/>
      <c r="G28" s="760" t="s">
        <v>3643</v>
      </c>
      <c r="H28" s="764" t="s">
        <v>2793</v>
      </c>
      <c r="I28" s="767"/>
      <c r="J28" s="785" t="s">
        <v>3644</v>
      </c>
      <c r="K28" s="769" t="s">
        <v>2086</v>
      </c>
      <c r="L28" s="779">
        <v>0.7</v>
      </c>
      <c r="M28" s="778" t="s">
        <v>3645</v>
      </c>
      <c r="N28" s="778" t="s">
        <v>3646</v>
      </c>
    </row>
    <row r="29" spans="1:14" ht="60" customHeight="1">
      <c r="A29" s="2352"/>
      <c r="B29" s="2351"/>
      <c r="C29" s="1992"/>
      <c r="D29" s="1992"/>
      <c r="E29" s="1992"/>
      <c r="F29" s="2350"/>
      <c r="G29" s="761" t="s">
        <v>2093</v>
      </c>
      <c r="H29" s="763" t="s">
        <v>2793</v>
      </c>
      <c r="I29" s="664"/>
      <c r="J29" s="785" t="s">
        <v>3647</v>
      </c>
      <c r="K29" s="755"/>
      <c r="L29" s="249"/>
      <c r="M29" s="249"/>
      <c r="N29" s="249"/>
    </row>
    <row r="30" spans="1:14" ht="72.75" customHeight="1">
      <c r="A30" s="1909"/>
      <c r="B30" s="2351"/>
      <c r="C30" s="1991"/>
      <c r="D30" s="1991"/>
      <c r="E30" s="1991"/>
      <c r="F30" s="1991"/>
      <c r="G30" s="420" t="s">
        <v>2097</v>
      </c>
      <c r="H30" s="763" t="s">
        <v>2793</v>
      </c>
      <c r="I30" s="768"/>
      <c r="J30" s="785" t="s">
        <v>3648</v>
      </c>
      <c r="L30" s="259"/>
      <c r="N30" s="249"/>
    </row>
    <row r="31" spans="1:14" ht="136.5" customHeight="1">
      <c r="A31" s="1837">
        <v>5</v>
      </c>
      <c r="B31" s="2351" t="s">
        <v>3649</v>
      </c>
      <c r="C31" s="2351"/>
      <c r="D31" s="2351" t="s">
        <v>2793</v>
      </c>
      <c r="E31" s="2351"/>
      <c r="F31" s="2351"/>
      <c r="G31" s="85" t="s">
        <v>2103</v>
      </c>
      <c r="H31" s="763" t="s">
        <v>2793</v>
      </c>
      <c r="I31" s="768"/>
      <c r="J31" s="785" t="s">
        <v>3650</v>
      </c>
      <c r="K31" s="770"/>
      <c r="L31" s="259"/>
      <c r="M31" s="260"/>
      <c r="N31" s="249"/>
    </row>
    <row r="32" spans="1:14" ht="114.75" customHeight="1">
      <c r="A32" s="2352"/>
      <c r="B32" s="2351"/>
      <c r="C32" s="2351"/>
      <c r="D32" s="2351"/>
      <c r="E32" s="2351"/>
      <c r="F32" s="2351"/>
      <c r="G32" s="421" t="s">
        <v>3651</v>
      </c>
      <c r="H32" s="763" t="s">
        <v>2793</v>
      </c>
      <c r="I32" s="768"/>
      <c r="J32" s="786" t="s">
        <v>3652</v>
      </c>
      <c r="K32" s="118"/>
      <c r="L32" s="259"/>
      <c r="M32" s="138"/>
      <c r="N32" s="249"/>
    </row>
    <row r="33" spans="1:14" ht="100.5" customHeight="1">
      <c r="A33" s="2352"/>
      <c r="B33" s="2351"/>
      <c r="C33" s="2351"/>
      <c r="D33" s="2351"/>
      <c r="E33" s="2351"/>
      <c r="F33" s="2351"/>
      <c r="G33" s="421" t="s">
        <v>2108</v>
      </c>
      <c r="H33" s="763" t="s">
        <v>2793</v>
      </c>
      <c r="I33" s="768"/>
      <c r="J33" s="786" t="s">
        <v>3653</v>
      </c>
      <c r="K33" s="755"/>
      <c r="L33" s="249"/>
      <c r="M33" s="249"/>
      <c r="N33" s="249"/>
    </row>
    <row r="34" spans="1:14" ht="130.5" customHeight="1">
      <c r="A34" s="2352"/>
      <c r="B34" s="2351"/>
      <c r="C34" s="2351"/>
      <c r="D34" s="2351"/>
      <c r="E34" s="2351"/>
      <c r="F34" s="2351"/>
      <c r="G34" s="423" t="s">
        <v>2110</v>
      </c>
      <c r="H34" s="763" t="s">
        <v>2793</v>
      </c>
      <c r="I34" s="768"/>
      <c r="J34" s="785" t="s">
        <v>3654</v>
      </c>
      <c r="K34" s="755"/>
      <c r="L34" s="249"/>
      <c r="M34" s="249"/>
      <c r="N34" s="249"/>
    </row>
    <row r="35" spans="1:14" ht="72.75" customHeight="1">
      <c r="A35" s="1909"/>
      <c r="B35" s="2351"/>
      <c r="C35" s="2351"/>
      <c r="D35" s="2351"/>
      <c r="E35" s="2351"/>
      <c r="F35" s="2351"/>
      <c r="G35" s="423" t="s">
        <v>2111</v>
      </c>
      <c r="H35" s="763" t="s">
        <v>2793</v>
      </c>
      <c r="I35" s="255"/>
      <c r="J35" s="787" t="s">
        <v>3655</v>
      </c>
      <c r="L35" s="259"/>
      <c r="N35" s="167"/>
    </row>
    <row r="36" spans="1:14" ht="202.5" customHeight="1">
      <c r="A36" s="1837">
        <v>6</v>
      </c>
      <c r="B36" s="1342" t="s">
        <v>3656</v>
      </c>
      <c r="C36" s="1990"/>
      <c r="D36" s="1990" t="s">
        <v>2793</v>
      </c>
      <c r="E36" s="1990"/>
      <c r="F36" s="1990"/>
      <c r="G36" s="421" t="s">
        <v>2117</v>
      </c>
      <c r="H36" s="763" t="s">
        <v>2793</v>
      </c>
      <c r="I36" s="255"/>
      <c r="J36" s="781" t="s">
        <v>3657</v>
      </c>
      <c r="K36" s="426"/>
      <c r="L36" s="259"/>
      <c r="M36" s="249"/>
      <c r="N36" s="167"/>
    </row>
    <row r="37" spans="1:14" ht="158.25" customHeight="1">
      <c r="A37" s="2352"/>
      <c r="B37" s="1342"/>
      <c r="C37" s="1992"/>
      <c r="D37" s="1992"/>
      <c r="E37" s="1992"/>
      <c r="F37" s="1992"/>
      <c r="G37" s="420" t="s">
        <v>2119</v>
      </c>
      <c r="H37" s="763" t="s">
        <v>2793</v>
      </c>
      <c r="I37" s="255"/>
      <c r="J37" s="788" t="s">
        <v>3658</v>
      </c>
      <c r="K37" s="426"/>
      <c r="L37" s="259"/>
      <c r="M37" s="249"/>
      <c r="N37" s="167"/>
    </row>
    <row r="38" spans="1:14" ht="129" customHeight="1">
      <c r="A38" s="2352"/>
      <c r="B38" s="1342"/>
      <c r="C38" s="1992"/>
      <c r="D38" s="1992"/>
      <c r="E38" s="1992"/>
      <c r="F38" s="1992"/>
      <c r="G38" s="421" t="s">
        <v>3659</v>
      </c>
      <c r="H38" s="763" t="s">
        <v>2793</v>
      </c>
      <c r="I38" s="255"/>
      <c r="J38" s="788" t="s">
        <v>3660</v>
      </c>
      <c r="K38" s="247"/>
      <c r="L38" s="249"/>
      <c r="M38" s="249"/>
      <c r="N38" s="249"/>
    </row>
    <row r="39" spans="1:14" ht="116.25" customHeight="1">
      <c r="A39" s="2352"/>
      <c r="B39" s="1342"/>
      <c r="C39" s="1992"/>
      <c r="D39" s="1992"/>
      <c r="E39" s="1992"/>
      <c r="F39" s="1992"/>
      <c r="G39" s="85" t="s">
        <v>2122</v>
      </c>
      <c r="H39" s="763" t="s">
        <v>2793</v>
      </c>
      <c r="I39" s="25"/>
      <c r="J39" s="781" t="s">
        <v>3661</v>
      </c>
      <c r="K39" s="429"/>
      <c r="L39" s="261"/>
      <c r="M39" s="138"/>
      <c r="N39" s="138"/>
    </row>
    <row r="40" spans="1:14" ht="254.25" customHeight="1">
      <c r="A40" s="1909"/>
      <c r="B40" s="1342"/>
      <c r="C40" s="1991"/>
      <c r="D40" s="1991"/>
      <c r="E40" s="1991"/>
      <c r="F40" s="1991"/>
      <c r="G40" s="357" t="s">
        <v>2123</v>
      </c>
      <c r="H40" s="763" t="s">
        <v>2793</v>
      </c>
      <c r="I40" s="25"/>
      <c r="J40" s="781" t="s">
        <v>3662</v>
      </c>
      <c r="K40" s="428"/>
      <c r="L40" s="261"/>
      <c r="M40" s="138"/>
      <c r="N40" s="138"/>
    </row>
    <row r="41" spans="1:14" ht="276" customHeight="1">
      <c r="A41" s="2353">
        <v>7</v>
      </c>
      <c r="B41" s="1342" t="s">
        <v>3663</v>
      </c>
      <c r="C41" s="1841"/>
      <c r="D41" s="1841" t="s">
        <v>2793</v>
      </c>
      <c r="E41" s="1841"/>
      <c r="F41" s="1841"/>
      <c r="G41" s="85" t="s">
        <v>2130</v>
      </c>
      <c r="H41" s="763" t="s">
        <v>2793</v>
      </c>
      <c r="I41" s="25"/>
      <c r="J41" s="789" t="s">
        <v>3664</v>
      </c>
      <c r="K41" s="430"/>
      <c r="L41" s="261"/>
      <c r="M41" s="138"/>
      <c r="N41" s="260"/>
    </row>
    <row r="42" spans="1:14" ht="210" customHeight="1">
      <c r="A42" s="2354"/>
      <c r="B42" s="1342"/>
      <c r="C42" s="1842"/>
      <c r="D42" s="1842"/>
      <c r="E42" s="1842"/>
      <c r="F42" s="1842"/>
      <c r="G42" s="85" t="s">
        <v>2133</v>
      </c>
      <c r="H42" s="763" t="s">
        <v>2793</v>
      </c>
      <c r="I42" s="25"/>
      <c r="J42" s="790" t="s">
        <v>3665</v>
      </c>
      <c r="K42" s="426" t="s">
        <v>2134</v>
      </c>
      <c r="L42" s="793">
        <v>1</v>
      </c>
      <c r="M42" s="794" t="s">
        <v>3666</v>
      </c>
      <c r="N42" s="72" t="s">
        <v>3667</v>
      </c>
    </row>
    <row r="43" spans="1:14" ht="189" customHeight="1">
      <c r="A43" s="2354"/>
      <c r="B43" s="1342"/>
      <c r="C43" s="1842"/>
      <c r="D43" s="1842"/>
      <c r="E43" s="1842"/>
      <c r="F43" s="1842"/>
      <c r="G43" s="421" t="s">
        <v>2139</v>
      </c>
      <c r="H43" s="763" t="s">
        <v>2793</v>
      </c>
      <c r="I43" s="25"/>
      <c r="J43" s="790" t="s">
        <v>3668</v>
      </c>
      <c r="K43" s="431" t="s">
        <v>2140</v>
      </c>
      <c r="L43" s="793">
        <v>1</v>
      </c>
      <c r="M43" s="794" t="s">
        <v>4245</v>
      </c>
      <c r="N43" s="72" t="s">
        <v>3669</v>
      </c>
    </row>
    <row r="44" spans="1:14" ht="112.5" customHeight="1">
      <c r="A44" s="2355"/>
      <c r="B44" s="1342"/>
      <c r="C44" s="1843"/>
      <c r="D44" s="1843"/>
      <c r="E44" s="1843"/>
      <c r="F44" s="1843"/>
      <c r="G44" s="421" t="s">
        <v>2146</v>
      </c>
      <c r="H44" s="763" t="s">
        <v>2793</v>
      </c>
      <c r="I44" s="25"/>
      <c r="J44" s="788" t="s">
        <v>3670</v>
      </c>
      <c r="K44" s="167"/>
      <c r="L44" s="795"/>
      <c r="M44" s="795"/>
      <c r="N44" s="167"/>
    </row>
    <row r="45" spans="1:14" ht="252.75" customHeight="1">
      <c r="A45" s="2353">
        <v>8</v>
      </c>
      <c r="B45" s="1342" t="s">
        <v>3671</v>
      </c>
      <c r="C45" s="1841"/>
      <c r="D45" s="1841" t="s">
        <v>2793</v>
      </c>
      <c r="E45" s="1841"/>
      <c r="F45" s="1841"/>
      <c r="G45" s="421" t="s">
        <v>2153</v>
      </c>
      <c r="H45" s="763" t="s">
        <v>2793</v>
      </c>
      <c r="I45" s="25"/>
      <c r="J45" s="790" t="s">
        <v>3672</v>
      </c>
      <c r="K45" s="167"/>
      <c r="L45" s="795"/>
      <c r="M45" s="795"/>
      <c r="N45" s="167"/>
    </row>
    <row r="46" spans="1:14" ht="135">
      <c r="A46" s="2354"/>
      <c r="B46" s="1342"/>
      <c r="C46" s="1842"/>
      <c r="D46" s="1842"/>
      <c r="E46" s="1842"/>
      <c r="F46" s="1842"/>
      <c r="G46" s="421" t="s">
        <v>3673</v>
      </c>
      <c r="H46" s="763" t="s">
        <v>2793</v>
      </c>
      <c r="I46" s="25"/>
      <c r="J46" s="788" t="s">
        <v>3674</v>
      </c>
      <c r="K46" s="426"/>
      <c r="L46" s="793"/>
      <c r="M46" s="796"/>
      <c r="N46" s="260"/>
    </row>
    <row r="47" spans="1:14" ht="100.5" customHeight="1">
      <c r="A47" s="2355"/>
      <c r="B47" s="1342"/>
      <c r="C47" s="1843"/>
      <c r="D47" s="1843"/>
      <c r="E47" s="1843"/>
      <c r="F47" s="1843"/>
      <c r="G47" s="421" t="s">
        <v>3675</v>
      </c>
      <c r="H47" s="763" t="s">
        <v>2793</v>
      </c>
      <c r="I47" s="25"/>
      <c r="J47" s="788" t="s">
        <v>3676</v>
      </c>
      <c r="K47" s="167"/>
      <c r="L47" s="793"/>
      <c r="M47" s="6"/>
      <c r="N47" s="113"/>
    </row>
    <row r="48" spans="1:14" ht="154.5" customHeight="1">
      <c r="A48" s="2353">
        <v>9</v>
      </c>
      <c r="B48" s="1384" t="s">
        <v>3677</v>
      </c>
      <c r="C48" s="1841"/>
      <c r="D48" s="1841" t="s">
        <v>2793</v>
      </c>
      <c r="E48" s="1841"/>
      <c r="F48" s="1841"/>
      <c r="H48" s="763"/>
      <c r="I48" s="25"/>
      <c r="J48" s="6"/>
      <c r="K48" s="426" t="s">
        <v>3678</v>
      </c>
      <c r="L48" s="793">
        <v>1</v>
      </c>
      <c r="M48" s="794" t="s">
        <v>4246</v>
      </c>
      <c r="N48" s="780" t="s">
        <v>3667</v>
      </c>
    </row>
    <row r="49" spans="1:14" ht="167.25" customHeight="1">
      <c r="A49" s="2354"/>
      <c r="B49" s="1385"/>
      <c r="C49" s="1842"/>
      <c r="D49" s="1842"/>
      <c r="E49" s="1842"/>
      <c r="F49" s="1842"/>
      <c r="G49" s="421" t="s">
        <v>3679</v>
      </c>
      <c r="H49" s="763" t="s">
        <v>2793</v>
      </c>
      <c r="I49" s="25"/>
      <c r="J49" s="788" t="s">
        <v>3680</v>
      </c>
      <c r="K49" s="167"/>
      <c r="L49" s="793"/>
      <c r="M49" s="794"/>
      <c r="N49" s="113"/>
    </row>
    <row r="50" spans="1:14" ht="60" customHeight="1">
      <c r="A50" s="2354"/>
      <c r="B50" s="1385"/>
      <c r="C50" s="1842"/>
      <c r="D50" s="1842"/>
      <c r="E50" s="1842"/>
      <c r="F50" s="1842"/>
      <c r="G50" s="421" t="s">
        <v>3681</v>
      </c>
      <c r="H50" s="763" t="s">
        <v>2793</v>
      </c>
      <c r="I50" s="25"/>
      <c r="J50" s="788" t="s">
        <v>3682</v>
      </c>
      <c r="K50" s="426"/>
      <c r="L50" s="793"/>
      <c r="M50" s="796"/>
      <c r="N50" s="113"/>
    </row>
    <row r="51" spans="1:14" ht="165">
      <c r="A51" s="2354"/>
      <c r="B51" s="1385"/>
      <c r="C51" s="1842"/>
      <c r="D51" s="1842"/>
      <c r="E51" s="1842"/>
      <c r="F51" s="1842"/>
      <c r="G51" s="421" t="s">
        <v>3683</v>
      </c>
      <c r="H51" s="763" t="s">
        <v>2793</v>
      </c>
      <c r="I51" s="25"/>
      <c r="J51" s="788" t="s">
        <v>3680</v>
      </c>
      <c r="K51" s="9"/>
      <c r="L51" s="793"/>
      <c r="M51" s="794"/>
      <c r="N51" s="113"/>
    </row>
    <row r="52" spans="1:14" ht="240">
      <c r="A52" s="2355"/>
      <c r="B52" s="1386"/>
      <c r="C52" s="1843"/>
      <c r="D52" s="1843"/>
      <c r="E52" s="1843"/>
      <c r="F52" s="1843"/>
      <c r="G52" s="85" t="s">
        <v>3684</v>
      </c>
      <c r="H52" s="763" t="s">
        <v>2793</v>
      </c>
      <c r="I52" s="25"/>
      <c r="J52" s="791" t="s">
        <v>3685</v>
      </c>
      <c r="K52" s="432"/>
      <c r="L52" s="793"/>
      <c r="M52" s="796"/>
      <c r="N52" s="260"/>
    </row>
    <row r="53" spans="1:14" ht="58.5" customHeight="1">
      <c r="A53" s="2353">
        <v>10</v>
      </c>
      <c r="B53" s="2356" t="s">
        <v>3686</v>
      </c>
      <c r="C53" s="2356"/>
      <c r="D53" s="2356" t="s">
        <v>2793</v>
      </c>
      <c r="E53" s="2356"/>
      <c r="F53" s="2356"/>
      <c r="G53" s="424" t="s">
        <v>2181</v>
      </c>
      <c r="H53" s="763" t="s">
        <v>2793</v>
      </c>
      <c r="I53" s="25"/>
      <c r="J53" s="791" t="s">
        <v>3687</v>
      </c>
      <c r="K53" s="432"/>
      <c r="L53" s="793"/>
      <c r="M53" s="796"/>
      <c r="N53" s="260"/>
    </row>
    <row r="54" spans="1:14" ht="78" customHeight="1">
      <c r="A54" s="2354"/>
      <c r="B54" s="2357"/>
      <c r="C54" s="2357"/>
      <c r="D54" s="2357"/>
      <c r="E54" s="2357"/>
      <c r="F54" s="2357"/>
      <c r="G54" s="421" t="s">
        <v>3688</v>
      </c>
      <c r="H54" s="763" t="s">
        <v>2793</v>
      </c>
      <c r="I54" s="25"/>
      <c r="J54" s="791" t="s">
        <v>3689</v>
      </c>
      <c r="K54" s="426"/>
      <c r="L54" s="797"/>
      <c r="M54" s="796"/>
      <c r="N54" s="113"/>
    </row>
    <row r="55" spans="1:14" ht="71.25" customHeight="1">
      <c r="A55" s="2355"/>
      <c r="B55" s="2358"/>
      <c r="C55" s="2358"/>
      <c r="D55" s="2358"/>
      <c r="E55" s="2358"/>
      <c r="F55" s="2358"/>
      <c r="G55" s="421" t="s">
        <v>3690</v>
      </c>
      <c r="H55" s="763" t="s">
        <v>2793</v>
      </c>
      <c r="I55" s="25"/>
      <c r="J55" s="792" t="s">
        <v>3691</v>
      </c>
      <c r="K55" s="426"/>
      <c r="L55" s="797"/>
      <c r="M55" s="796"/>
      <c r="N55" s="113"/>
    </row>
    <row r="56" spans="1:14" ht="150">
      <c r="A56" s="2353">
        <v>11</v>
      </c>
      <c r="B56" s="2356" t="s">
        <v>3692</v>
      </c>
      <c r="C56" s="2356"/>
      <c r="D56" s="2356" t="s">
        <v>2793</v>
      </c>
      <c r="E56" s="2356"/>
      <c r="F56" s="2356"/>
      <c r="G56" s="421" t="s">
        <v>3693</v>
      </c>
      <c r="H56" s="763" t="s">
        <v>2793</v>
      </c>
      <c r="I56" s="25"/>
      <c r="J56" s="791" t="s">
        <v>3694</v>
      </c>
      <c r="K56" s="426" t="s">
        <v>3695</v>
      </c>
      <c r="L56" s="797">
        <v>1</v>
      </c>
      <c r="M56" s="794" t="s">
        <v>4247</v>
      </c>
      <c r="N56" s="113" t="s">
        <v>3696</v>
      </c>
    </row>
    <row r="57" spans="1:14" ht="90">
      <c r="A57" s="2354"/>
      <c r="B57" s="2357"/>
      <c r="C57" s="2357"/>
      <c r="D57" s="2357"/>
      <c r="E57" s="2357"/>
      <c r="F57" s="2357"/>
      <c r="G57" s="421" t="s">
        <v>3697</v>
      </c>
      <c r="H57" s="763" t="s">
        <v>2793</v>
      </c>
      <c r="I57" s="25"/>
      <c r="J57" s="791" t="s">
        <v>3698</v>
      </c>
      <c r="K57" s="426"/>
      <c r="L57" s="797"/>
      <c r="M57" s="796"/>
      <c r="N57" s="113"/>
    </row>
    <row r="58" spans="1:14" ht="45">
      <c r="A58" s="2354"/>
      <c r="B58" s="2357"/>
      <c r="C58" s="2357"/>
      <c r="D58" s="2357"/>
      <c r="E58" s="2357"/>
      <c r="F58" s="2357"/>
      <c r="G58" s="421" t="s">
        <v>2199</v>
      </c>
      <c r="H58" s="763" t="s">
        <v>2793</v>
      </c>
      <c r="I58" s="25"/>
      <c r="J58" s="791" t="s">
        <v>3699</v>
      </c>
      <c r="K58" s="426"/>
      <c r="L58" s="797"/>
      <c r="M58" s="796"/>
      <c r="N58" s="113"/>
    </row>
    <row r="59" spans="1:14" ht="75">
      <c r="A59" s="2354"/>
      <c r="B59" s="2357"/>
      <c r="C59" s="2357"/>
      <c r="D59" s="2357"/>
      <c r="E59" s="2357"/>
      <c r="F59" s="2357"/>
      <c r="G59" s="421" t="s">
        <v>2202</v>
      </c>
      <c r="H59" s="763" t="s">
        <v>2793</v>
      </c>
      <c r="I59" s="25"/>
      <c r="J59" s="791" t="s">
        <v>3700</v>
      </c>
      <c r="K59" s="426" t="s">
        <v>3701</v>
      </c>
      <c r="L59" s="798">
        <v>1</v>
      </c>
      <c r="M59" s="794" t="s">
        <v>3702</v>
      </c>
      <c r="N59" s="113" t="s">
        <v>3703</v>
      </c>
    </row>
    <row r="60" spans="1:14" ht="75">
      <c r="A60" s="2355"/>
      <c r="B60" s="2358"/>
      <c r="C60" s="2358"/>
      <c r="D60" s="2358"/>
      <c r="E60" s="2358"/>
      <c r="F60" s="2358"/>
      <c r="G60" s="421" t="s">
        <v>2207</v>
      </c>
      <c r="H60" s="763" t="s">
        <v>2793</v>
      </c>
      <c r="I60" s="25"/>
      <c r="J60" s="791" t="s">
        <v>3704</v>
      </c>
      <c r="K60" s="135"/>
      <c r="L60" s="157"/>
      <c r="M60" s="113"/>
      <c r="N60" s="113"/>
    </row>
    <row r="62" spans="1:14" s="153" customFormat="1" ht="23.25">
      <c r="B62" s="76">
        <f>COUNTA(B10:B60)</f>
        <v>11</v>
      </c>
      <c r="C62" s="73"/>
      <c r="D62" s="73"/>
      <c r="E62" s="73"/>
      <c r="F62" s="73"/>
      <c r="G62" s="73"/>
      <c r="H62" s="73"/>
      <c r="I62" s="73"/>
      <c r="J62" s="73"/>
      <c r="L62" s="76">
        <f>COUNTA(K10:K60)</f>
        <v>7</v>
      </c>
      <c r="M62" s="77">
        <f>AVERAGE(L10:L60)</f>
        <v>0.91242857142857148</v>
      </c>
    </row>
    <row r="63" spans="1:14" s="153" customFormat="1" ht="25.5">
      <c r="B63" s="83" t="s">
        <v>2856</v>
      </c>
      <c r="C63" s="344"/>
      <c r="D63" s="344"/>
      <c r="E63" s="344"/>
      <c r="F63" s="344"/>
      <c r="G63" s="344"/>
      <c r="H63" s="344"/>
      <c r="I63" s="344"/>
      <c r="J63" s="344"/>
      <c r="L63" s="83" t="s">
        <v>2857</v>
      </c>
      <c r="M63" s="83" t="s">
        <v>2858</v>
      </c>
    </row>
  </sheetData>
  <autoFilter ref="A7:N60" xr:uid="{00000000-0001-0000-2100-000000000000}">
    <filterColumn colId="2" showButton="0"/>
    <filterColumn colId="3" showButton="0"/>
    <filterColumn colId="4" showButton="0"/>
    <filterColumn colId="6" showButton="0"/>
    <filterColumn colId="7" showButton="0"/>
    <filterColumn colId="8" showButton="0"/>
    <filterColumn colId="10" showButton="0"/>
    <filterColumn colId="11" showButton="0"/>
    <filterColumn colId="12" showButton="0"/>
  </autoFilter>
  <mergeCells count="79">
    <mergeCell ref="F56:F60"/>
    <mergeCell ref="A56:A60"/>
    <mergeCell ref="B56:B60"/>
    <mergeCell ref="C56:C60"/>
    <mergeCell ref="D56:D60"/>
    <mergeCell ref="E56:E60"/>
    <mergeCell ref="F48:F52"/>
    <mergeCell ref="A53:A55"/>
    <mergeCell ref="B53:B55"/>
    <mergeCell ref="C53:C55"/>
    <mergeCell ref="D53:D55"/>
    <mergeCell ref="E53:E55"/>
    <mergeCell ref="F53:F55"/>
    <mergeCell ref="A48:A52"/>
    <mergeCell ref="B48:B52"/>
    <mergeCell ref="C48:C52"/>
    <mergeCell ref="D48:D52"/>
    <mergeCell ref="E48:E52"/>
    <mergeCell ref="F41:F44"/>
    <mergeCell ref="A45:A47"/>
    <mergeCell ref="B45:B47"/>
    <mergeCell ref="C45:C47"/>
    <mergeCell ref="D45:D47"/>
    <mergeCell ref="E45:E47"/>
    <mergeCell ref="F45:F47"/>
    <mergeCell ref="A41:A44"/>
    <mergeCell ref="B41:B44"/>
    <mergeCell ref="C41:C44"/>
    <mergeCell ref="D41:D44"/>
    <mergeCell ref="E41:E44"/>
    <mergeCell ref="A36:A40"/>
    <mergeCell ref="B36:B40"/>
    <mergeCell ref="C36:C40"/>
    <mergeCell ref="D36:D40"/>
    <mergeCell ref="E36:E40"/>
    <mergeCell ref="A31:A35"/>
    <mergeCell ref="B31:B35"/>
    <mergeCell ref="C31:C35"/>
    <mergeCell ref="D31:D35"/>
    <mergeCell ref="E31:E35"/>
    <mergeCell ref="A26:A30"/>
    <mergeCell ref="B26:B30"/>
    <mergeCell ref="C26:C30"/>
    <mergeCell ref="D26:D30"/>
    <mergeCell ref="A19:A25"/>
    <mergeCell ref="C19:C25"/>
    <mergeCell ref="D19:D25"/>
    <mergeCell ref="B19:B25"/>
    <mergeCell ref="A1:N1"/>
    <mergeCell ref="A2:N2"/>
    <mergeCell ref="A5:B5"/>
    <mergeCell ref="C5:F5"/>
    <mergeCell ref="C7:F7"/>
    <mergeCell ref="G7:J7"/>
    <mergeCell ref="K7:N7"/>
    <mergeCell ref="B10:B17"/>
    <mergeCell ref="G8:G9"/>
    <mergeCell ref="H8:I8"/>
    <mergeCell ref="J8:J9"/>
    <mergeCell ref="A8:A9"/>
    <mergeCell ref="B8:B9"/>
    <mergeCell ref="C8:D8"/>
    <mergeCell ref="E8:E9"/>
    <mergeCell ref="F8:F9"/>
    <mergeCell ref="A10:A17"/>
    <mergeCell ref="C10:C17"/>
    <mergeCell ref="D10:D17"/>
    <mergeCell ref="E10:E17"/>
    <mergeCell ref="F10:F17"/>
    <mergeCell ref="F36:F40"/>
    <mergeCell ref="N8:N9"/>
    <mergeCell ref="E19:E25"/>
    <mergeCell ref="F19:F25"/>
    <mergeCell ref="E26:E30"/>
    <mergeCell ref="F26:F30"/>
    <mergeCell ref="F31:F35"/>
    <mergeCell ref="L8:L9"/>
    <mergeCell ref="M8:M9"/>
    <mergeCell ref="K8:K9"/>
  </mergeCells>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D929A-4E73-46EA-AB15-C1F6F94173C5}">
  <dimension ref="A1:N103"/>
  <sheetViews>
    <sheetView topLeftCell="F34" workbookViewId="0">
      <selection activeCell="M40" sqref="M40"/>
    </sheetView>
  </sheetViews>
  <sheetFormatPr baseColWidth="10" defaultColWidth="11.42578125" defaultRowHeight="15"/>
  <cols>
    <col min="1" max="1" width="6.140625" customWidth="1"/>
    <col min="2" max="2" width="23" customWidth="1"/>
    <col min="3" max="3" width="10.140625" customWidth="1"/>
    <col min="4" max="4" width="10" style="753" customWidth="1"/>
    <col min="5" max="5" width="27.5703125" style="947" customWidth="1"/>
    <col min="6" max="6" width="38.140625" customWidth="1"/>
    <col min="7" max="7" width="52.85546875" customWidth="1"/>
    <col min="8" max="9" width="9.5703125" customWidth="1"/>
    <col min="10" max="10" width="38.140625" customWidth="1"/>
    <col min="11" max="11" width="47.42578125" customWidth="1"/>
    <col min="12" max="12" width="20.7109375" style="753" customWidth="1"/>
    <col min="13" max="14" width="40" customWidth="1"/>
  </cols>
  <sheetData>
    <row r="1" spans="1:14" ht="20.25">
      <c r="A1" s="1228" t="str">
        <f>[1]Contenido!$B$1</f>
        <v xml:space="preserve">INFORME DE SEGUIMIENTO 
ADMINISTRACIÓN DE RIESGOS </v>
      </c>
      <c r="B1" s="1228"/>
      <c r="C1" s="1228"/>
      <c r="D1" s="1228"/>
      <c r="E1" s="1228"/>
      <c r="F1" s="1228"/>
      <c r="G1" s="1228"/>
      <c r="H1" s="1228"/>
      <c r="I1" s="1228"/>
      <c r="J1" s="1228"/>
      <c r="K1" s="1228"/>
      <c r="L1" s="1228"/>
      <c r="M1" s="1228"/>
      <c r="N1" s="1228"/>
    </row>
    <row r="2" spans="1:14" ht="20.25">
      <c r="A2" s="1226" t="str">
        <f>[1]Contenido!$B$2</f>
        <v>2023 -  2024</v>
      </c>
      <c r="B2" s="1226"/>
      <c r="C2" s="1226"/>
      <c r="D2" s="1226"/>
      <c r="E2" s="1226"/>
      <c r="F2" s="1226"/>
      <c r="G2" s="1226"/>
      <c r="H2" s="1226"/>
      <c r="I2" s="1226"/>
      <c r="J2" s="1226"/>
      <c r="K2" s="1226"/>
      <c r="L2" s="1226"/>
      <c r="M2" s="1226"/>
      <c r="N2" s="1226"/>
    </row>
    <row r="4" spans="1:14" s="1" customFormat="1">
      <c r="D4" s="9"/>
      <c r="E4" s="136"/>
      <c r="L4" s="9"/>
    </row>
    <row r="5" spans="1:14" s="1" customFormat="1" ht="42" customHeight="1">
      <c r="A5" s="1748" t="s">
        <v>61</v>
      </c>
      <c r="B5" s="1748"/>
      <c r="C5" s="1831" t="s">
        <v>3705</v>
      </c>
      <c r="D5" s="1831"/>
      <c r="E5" s="1831"/>
      <c r="F5" s="1831"/>
      <c r="L5" s="9"/>
    </row>
    <row r="8" spans="1:14" s="1" customFormat="1" ht="16.5">
      <c r="C8" s="1928" t="s">
        <v>2810</v>
      </c>
      <c r="D8" s="1928"/>
      <c r="E8" s="1928"/>
      <c r="F8" s="1928"/>
      <c r="G8" s="1880" t="s">
        <v>2811</v>
      </c>
      <c r="H8" s="1880"/>
      <c r="I8" s="1880"/>
      <c r="J8" s="1880"/>
      <c r="K8" s="1881" t="s">
        <v>2812</v>
      </c>
      <c r="L8" s="1881"/>
      <c r="M8" s="1881"/>
      <c r="N8" s="1881"/>
    </row>
    <row r="9" spans="1:14" s="1" customFormat="1" ht="39.75" customHeight="1">
      <c r="A9" s="1836" t="s">
        <v>2673</v>
      </c>
      <c r="B9" s="2364" t="s">
        <v>2813</v>
      </c>
      <c r="C9" s="1829" t="s">
        <v>2814</v>
      </c>
      <c r="D9" s="1829"/>
      <c r="E9" s="2365" t="s">
        <v>2815</v>
      </c>
      <c r="F9" s="1829" t="s">
        <v>2816</v>
      </c>
      <c r="G9" s="1839" t="s">
        <v>2817</v>
      </c>
      <c r="H9" s="1839" t="s">
        <v>2818</v>
      </c>
      <c r="I9" s="1839"/>
      <c r="J9" s="1839" t="s">
        <v>2819</v>
      </c>
      <c r="K9" s="63" t="s">
        <v>2820</v>
      </c>
      <c r="L9" s="2363" t="s">
        <v>2821</v>
      </c>
      <c r="M9" s="1835" t="s">
        <v>2822</v>
      </c>
      <c r="N9" s="1835" t="s">
        <v>2823</v>
      </c>
    </row>
    <row r="10" spans="1:14" s="1" customFormat="1" ht="16.5" customHeight="1">
      <c r="A10" s="1837"/>
      <c r="B10" s="2364"/>
      <c r="C10" s="64" t="s">
        <v>2824</v>
      </c>
      <c r="D10" s="208" t="s">
        <v>2825</v>
      </c>
      <c r="E10" s="2365"/>
      <c r="F10" s="1830"/>
      <c r="G10" s="1840"/>
      <c r="H10" s="65" t="s">
        <v>2824</v>
      </c>
      <c r="I10" s="65" t="s">
        <v>2825</v>
      </c>
      <c r="J10" s="1840"/>
      <c r="K10" s="63" t="s">
        <v>2826</v>
      </c>
      <c r="L10" s="2363"/>
      <c r="M10" s="1835"/>
      <c r="N10" s="1835"/>
    </row>
    <row r="11" spans="1:14" s="1" customFormat="1" ht="30.75" customHeight="1">
      <c r="A11" s="1837">
        <v>1</v>
      </c>
      <c r="B11" s="2390" t="s">
        <v>150</v>
      </c>
      <c r="C11" s="2360"/>
      <c r="D11" s="2360" t="s">
        <v>2793</v>
      </c>
      <c r="E11" s="2362"/>
      <c r="F11" s="2360"/>
      <c r="G11" s="85" t="s">
        <v>3784</v>
      </c>
      <c r="H11" s="249" t="s">
        <v>2793</v>
      </c>
      <c r="I11" s="249"/>
      <c r="J11" s="249"/>
      <c r="K11" s="191"/>
      <c r="L11" s="748"/>
      <c r="M11" s="249"/>
      <c r="N11" s="249"/>
    </row>
    <row r="12" spans="1:14" s="1" customFormat="1" ht="39.75" customHeight="1">
      <c r="A12" s="2352"/>
      <c r="B12" s="2359"/>
      <c r="C12" s="2360"/>
      <c r="D12" s="2360"/>
      <c r="E12" s="2362"/>
      <c r="F12" s="2360"/>
      <c r="G12" s="85" t="s">
        <v>3785</v>
      </c>
      <c r="H12" s="249" t="s">
        <v>2793</v>
      </c>
      <c r="I12" s="249"/>
      <c r="J12" s="249"/>
      <c r="K12" s="114"/>
      <c r="L12" s="748"/>
      <c r="M12" s="249"/>
      <c r="N12" s="249"/>
    </row>
    <row r="13" spans="1:14" s="1" customFormat="1" ht="39" customHeight="1">
      <c r="A13" s="2352"/>
      <c r="B13" s="2359"/>
      <c r="C13" s="2360"/>
      <c r="D13" s="2360"/>
      <c r="E13" s="2362"/>
      <c r="F13" s="2360"/>
      <c r="G13" s="85" t="s">
        <v>3786</v>
      </c>
      <c r="H13" s="249" t="s">
        <v>2793</v>
      </c>
      <c r="I13" s="249"/>
      <c r="J13" s="249"/>
      <c r="K13" s="114"/>
      <c r="L13" s="748"/>
      <c r="M13" s="249"/>
      <c r="N13" s="249"/>
    </row>
    <row r="14" spans="1:14" s="1" customFormat="1" ht="90" customHeight="1">
      <c r="A14" s="378">
        <v>2</v>
      </c>
      <c r="B14" s="118" t="s">
        <v>180</v>
      </c>
      <c r="C14" s="249"/>
      <c r="D14" s="249" t="s">
        <v>2793</v>
      </c>
      <c r="E14" s="932"/>
      <c r="F14" s="433"/>
      <c r="G14" s="85" t="s">
        <v>3925</v>
      </c>
      <c r="H14" s="249" t="s">
        <v>2793</v>
      </c>
      <c r="I14" s="167"/>
      <c r="J14" s="85" t="s">
        <v>3926</v>
      </c>
      <c r="K14" s="426"/>
      <c r="L14" s="748"/>
      <c r="M14" s="249"/>
      <c r="N14" s="167"/>
    </row>
    <row r="17" spans="1:14" s="1" customFormat="1" ht="42" customHeight="1">
      <c r="A17" s="1748" t="s">
        <v>61</v>
      </c>
      <c r="B17" s="1748"/>
      <c r="C17" s="1831" t="s">
        <v>3160</v>
      </c>
      <c r="D17" s="1831"/>
      <c r="E17" s="1831"/>
      <c r="F17" s="1831"/>
      <c r="L17" s="9"/>
    </row>
    <row r="20" spans="1:14" s="1" customFormat="1" ht="16.5">
      <c r="C20" s="1928" t="s">
        <v>2810</v>
      </c>
      <c r="D20" s="1928"/>
      <c r="E20" s="1928"/>
      <c r="F20" s="1928"/>
      <c r="G20" s="1880" t="s">
        <v>2811</v>
      </c>
      <c r="H20" s="1880"/>
      <c r="I20" s="1880"/>
      <c r="J20" s="1880"/>
      <c r="K20" s="1881" t="s">
        <v>2812</v>
      </c>
      <c r="L20" s="1881"/>
      <c r="M20" s="1881"/>
      <c r="N20" s="1881"/>
    </row>
    <row r="21" spans="1:14" s="1" customFormat="1" ht="39.75" customHeight="1">
      <c r="A21" s="1836" t="s">
        <v>2673</v>
      </c>
      <c r="B21" s="2364" t="s">
        <v>2813</v>
      </c>
      <c r="C21" s="1829" t="s">
        <v>2814</v>
      </c>
      <c r="D21" s="1829"/>
      <c r="E21" s="2365" t="s">
        <v>2815</v>
      </c>
      <c r="F21" s="1829" t="s">
        <v>2816</v>
      </c>
      <c r="G21" s="1839" t="s">
        <v>2817</v>
      </c>
      <c r="H21" s="1839" t="s">
        <v>2818</v>
      </c>
      <c r="I21" s="1839"/>
      <c r="J21" s="1839" t="s">
        <v>2819</v>
      </c>
      <c r="K21" s="63" t="s">
        <v>2820</v>
      </c>
      <c r="L21" s="2363" t="s">
        <v>2821</v>
      </c>
      <c r="M21" s="1835" t="s">
        <v>2822</v>
      </c>
      <c r="N21" s="1835" t="s">
        <v>2823</v>
      </c>
    </row>
    <row r="22" spans="1:14" s="1" customFormat="1" ht="16.5" customHeight="1">
      <c r="A22" s="1837"/>
      <c r="B22" s="2364"/>
      <c r="C22" s="64" t="s">
        <v>2824</v>
      </c>
      <c r="D22" s="208" t="s">
        <v>2825</v>
      </c>
      <c r="E22" s="2365"/>
      <c r="F22" s="1830"/>
      <c r="G22" s="1840"/>
      <c r="H22" s="65" t="s">
        <v>2824</v>
      </c>
      <c r="I22" s="65" t="s">
        <v>2825</v>
      </c>
      <c r="J22" s="1840"/>
      <c r="K22" s="63" t="s">
        <v>2826</v>
      </c>
      <c r="L22" s="2363"/>
      <c r="M22" s="1835"/>
      <c r="N22" s="1835"/>
    </row>
    <row r="23" spans="1:14" s="9" customFormat="1" ht="92.25" customHeight="1">
      <c r="A23" s="745">
        <v>1</v>
      </c>
      <c r="B23" s="118" t="s">
        <v>3161</v>
      </c>
      <c r="C23" s="749" t="s">
        <v>1033</v>
      </c>
      <c r="D23" s="754" t="s">
        <v>2793</v>
      </c>
      <c r="E23" s="418" t="s">
        <v>3927</v>
      </c>
      <c r="F23" s="749" t="s">
        <v>1033</v>
      </c>
      <c r="G23" s="118" t="s">
        <v>3928</v>
      </c>
      <c r="H23" s="754" t="s">
        <v>2793</v>
      </c>
      <c r="I23" s="749" t="s">
        <v>1033</v>
      </c>
      <c r="J23" s="913" t="s">
        <v>3929</v>
      </c>
      <c r="K23" s="750" t="s">
        <v>1033</v>
      </c>
      <c r="L23" s="779"/>
      <c r="M23" s="749" t="s">
        <v>1033</v>
      </c>
      <c r="N23" s="749" t="s">
        <v>1033</v>
      </c>
    </row>
    <row r="24" spans="1:14" s="9" customFormat="1" ht="78.75" customHeight="1">
      <c r="A24" s="2385">
        <v>2</v>
      </c>
      <c r="B24" s="2165" t="s">
        <v>3930</v>
      </c>
      <c r="C24" s="751" t="s">
        <v>1033</v>
      </c>
      <c r="D24" s="754" t="s">
        <v>2793</v>
      </c>
      <c r="E24" s="933" t="s">
        <v>257</v>
      </c>
      <c r="F24" s="689" t="s">
        <v>1033</v>
      </c>
      <c r="G24" s="691" t="s">
        <v>3931</v>
      </c>
      <c r="H24" s="754" t="s">
        <v>2793</v>
      </c>
      <c r="I24" s="689" t="s">
        <v>1033</v>
      </c>
      <c r="J24" s="913" t="s">
        <v>3932</v>
      </c>
      <c r="K24" s="750"/>
      <c r="L24" s="779"/>
      <c r="M24" s="749"/>
      <c r="N24" s="749"/>
    </row>
    <row r="25" spans="1:14" s="9" customFormat="1" ht="94.5" customHeight="1">
      <c r="A25" s="2386"/>
      <c r="B25" s="2169"/>
      <c r="C25" s="747" t="s">
        <v>1033</v>
      </c>
      <c r="D25" s="755" t="s">
        <v>2793</v>
      </c>
      <c r="E25" s="934" t="s">
        <v>3933</v>
      </c>
      <c r="F25" s="690" t="s">
        <v>1033</v>
      </c>
      <c r="G25" s="688" t="s">
        <v>3934</v>
      </c>
      <c r="H25" s="755" t="s">
        <v>2793</v>
      </c>
      <c r="I25" s="690" t="s">
        <v>1033</v>
      </c>
      <c r="J25" s="913" t="s">
        <v>3935</v>
      </c>
      <c r="K25" s="750"/>
      <c r="L25" s="779"/>
      <c r="M25" s="749"/>
      <c r="N25" s="749"/>
    </row>
    <row r="26" spans="1:14" s="9" customFormat="1" ht="74.25" customHeight="1">
      <c r="A26" s="2386"/>
      <c r="B26" s="2169"/>
      <c r="C26" s="746" t="s">
        <v>1033</v>
      </c>
      <c r="D26" s="248" t="s">
        <v>2793</v>
      </c>
      <c r="E26" s="935" t="s">
        <v>269</v>
      </c>
      <c r="F26" s="752" t="s">
        <v>1033</v>
      </c>
      <c r="G26" s="688" t="s">
        <v>3936</v>
      </c>
      <c r="H26" s="755" t="s">
        <v>2793</v>
      </c>
      <c r="I26" s="690" t="s">
        <v>1033</v>
      </c>
      <c r="J26" s="913" t="s">
        <v>3937</v>
      </c>
      <c r="K26" s="750"/>
      <c r="L26" s="779"/>
      <c r="M26" s="749"/>
      <c r="N26" s="749"/>
    </row>
    <row r="27" spans="1:14" s="9" customFormat="1" ht="64.5" customHeight="1">
      <c r="A27" s="2386"/>
      <c r="B27" s="2169"/>
      <c r="C27" s="1990"/>
      <c r="D27" s="1990" t="s">
        <v>2793</v>
      </c>
      <c r="E27" s="1999" t="s">
        <v>278</v>
      </c>
      <c r="F27" s="749"/>
      <c r="G27" s="758" t="s">
        <v>3938</v>
      </c>
      <c r="H27" s="754" t="s">
        <v>2793</v>
      </c>
      <c r="I27" s="689" t="s">
        <v>1033</v>
      </c>
      <c r="J27" s="913" t="s">
        <v>3939</v>
      </c>
      <c r="K27" s="750"/>
      <c r="L27" s="779"/>
      <c r="M27" s="749"/>
      <c r="N27" s="749"/>
    </row>
    <row r="28" spans="1:14" s="9" customFormat="1" ht="51.75" customHeight="1">
      <c r="A28" s="2387"/>
      <c r="B28" s="2346"/>
      <c r="C28" s="1991"/>
      <c r="D28" s="1991"/>
      <c r="E28" s="2001"/>
      <c r="F28" s="757"/>
      <c r="G28" s="756" t="s">
        <v>3940</v>
      </c>
      <c r="H28" s="755" t="s">
        <v>2793</v>
      </c>
      <c r="I28" s="690" t="s">
        <v>1033</v>
      </c>
      <c r="J28" s="913" t="s">
        <v>3941</v>
      </c>
      <c r="K28" s="427"/>
      <c r="L28" s="779"/>
      <c r="M28" s="434"/>
      <c r="N28" s="193"/>
    </row>
    <row r="31" spans="1:14" s="1" customFormat="1" ht="42" customHeight="1">
      <c r="A31" s="1748" t="s">
        <v>61</v>
      </c>
      <c r="B31" s="2381"/>
      <c r="C31" s="2382" t="s">
        <v>3728</v>
      </c>
      <c r="D31" s="2383"/>
      <c r="E31" s="2383"/>
      <c r="F31" s="2384"/>
      <c r="L31" s="9"/>
    </row>
    <row r="34" spans="1:14" s="1" customFormat="1" ht="16.5">
      <c r="C34" s="1928" t="s">
        <v>2810</v>
      </c>
      <c r="D34" s="1928"/>
      <c r="E34" s="1928"/>
      <c r="F34" s="1928"/>
      <c r="G34" s="1880" t="s">
        <v>2811</v>
      </c>
      <c r="H34" s="1880"/>
      <c r="I34" s="1880"/>
      <c r="J34" s="1880"/>
      <c r="K34" s="1881" t="s">
        <v>2812</v>
      </c>
      <c r="L34" s="1881"/>
      <c r="M34" s="1881"/>
      <c r="N34" s="1881"/>
    </row>
    <row r="35" spans="1:14" s="1" customFormat="1" ht="39.75" customHeight="1">
      <c r="A35" s="1836" t="s">
        <v>2673</v>
      </c>
      <c r="B35" s="1838" t="s">
        <v>2813</v>
      </c>
      <c r="C35" s="1829" t="s">
        <v>2814</v>
      </c>
      <c r="D35" s="1829"/>
      <c r="E35" s="1838" t="s">
        <v>2815</v>
      </c>
      <c r="F35" s="1829" t="s">
        <v>2816</v>
      </c>
      <c r="G35" s="1839" t="s">
        <v>2817</v>
      </c>
      <c r="H35" s="1839" t="s">
        <v>2818</v>
      </c>
      <c r="I35" s="1839"/>
      <c r="J35" s="1839" t="s">
        <v>2819</v>
      </c>
      <c r="K35" s="63" t="s">
        <v>2820</v>
      </c>
      <c r="L35" s="1835" t="s">
        <v>2821</v>
      </c>
      <c r="M35" s="1835" t="s">
        <v>2822</v>
      </c>
      <c r="N35" s="1835" t="s">
        <v>2823</v>
      </c>
    </row>
    <row r="36" spans="1:14" s="1" customFormat="1" ht="16.5" customHeight="1">
      <c r="A36" s="1837"/>
      <c r="B36" s="1838"/>
      <c r="C36" s="64" t="s">
        <v>2824</v>
      </c>
      <c r="D36" s="64" t="s">
        <v>2825</v>
      </c>
      <c r="E36" s="1838"/>
      <c r="F36" s="1830"/>
      <c r="G36" s="1840"/>
      <c r="H36" s="65" t="s">
        <v>2824</v>
      </c>
      <c r="I36" s="65" t="s">
        <v>2825</v>
      </c>
      <c r="J36" s="1840"/>
      <c r="K36" s="63" t="s">
        <v>2826</v>
      </c>
      <c r="L36" s="1835"/>
      <c r="M36" s="1835"/>
      <c r="N36" s="1835"/>
    </row>
    <row r="37" spans="1:14" s="1" customFormat="1" ht="75">
      <c r="A37" s="1837">
        <v>1</v>
      </c>
      <c r="B37" s="1858" t="s">
        <v>3942</v>
      </c>
      <c r="C37" s="2012" t="s">
        <v>1033</v>
      </c>
      <c r="D37" s="2012" t="s">
        <v>2793</v>
      </c>
      <c r="E37" s="1999" t="s">
        <v>4139</v>
      </c>
      <c r="F37" s="2012" t="s">
        <v>1417</v>
      </c>
      <c r="G37" s="184" t="s">
        <v>417</v>
      </c>
      <c r="H37" s="183" t="s">
        <v>2793</v>
      </c>
      <c r="I37" s="183" t="s">
        <v>1033</v>
      </c>
      <c r="J37" s="118" t="s">
        <v>4140</v>
      </c>
      <c r="K37" s="936" t="s">
        <v>323</v>
      </c>
      <c r="L37" s="937">
        <v>1</v>
      </c>
      <c r="M37" s="118" t="s">
        <v>4141</v>
      </c>
      <c r="N37" s="118" t="s">
        <v>4142</v>
      </c>
    </row>
    <row r="38" spans="1:14" s="1" customFormat="1" ht="90">
      <c r="A38" s="2352"/>
      <c r="B38" s="1988"/>
      <c r="C38" s="2013"/>
      <c r="D38" s="2013"/>
      <c r="E38" s="2000"/>
      <c r="F38" s="2013"/>
      <c r="G38" s="116" t="s">
        <v>4143</v>
      </c>
      <c r="H38" s="187" t="s">
        <v>2793</v>
      </c>
      <c r="I38" s="187" t="s">
        <v>1033</v>
      </c>
      <c r="J38" s="117" t="s">
        <v>4144</v>
      </c>
      <c r="K38" s="938" t="s">
        <v>591</v>
      </c>
      <c r="L38" s="939">
        <v>1</v>
      </c>
      <c r="M38" s="117" t="s">
        <v>4145</v>
      </c>
      <c r="N38" s="117" t="s">
        <v>4146</v>
      </c>
    </row>
    <row r="39" spans="1:14" s="1" customFormat="1" ht="75">
      <c r="A39" s="2352"/>
      <c r="B39" s="1988"/>
      <c r="C39" s="2013"/>
      <c r="D39" s="2013"/>
      <c r="E39" s="2000"/>
      <c r="F39" s="2013"/>
      <c r="G39" s="116" t="s">
        <v>4147</v>
      </c>
      <c r="H39" s="187" t="s">
        <v>2793</v>
      </c>
      <c r="I39" s="187" t="s">
        <v>1033</v>
      </c>
      <c r="J39" s="117" t="s">
        <v>4148</v>
      </c>
      <c r="K39" s="938" t="s">
        <v>594</v>
      </c>
      <c r="L39" s="939">
        <v>1</v>
      </c>
      <c r="M39" s="117" t="s">
        <v>4149</v>
      </c>
      <c r="N39" s="117" t="s">
        <v>4150</v>
      </c>
    </row>
    <row r="40" spans="1:14" s="1" customFormat="1" ht="75">
      <c r="A40" s="1909"/>
      <c r="B40" s="1988"/>
      <c r="C40" s="2013"/>
      <c r="D40" s="2013"/>
      <c r="E40" s="2000"/>
      <c r="F40" s="2013"/>
      <c r="G40" s="116" t="s">
        <v>597</v>
      </c>
      <c r="H40" s="187" t="s">
        <v>2793</v>
      </c>
      <c r="I40" s="187" t="s">
        <v>1033</v>
      </c>
      <c r="J40" s="117" t="s">
        <v>4151</v>
      </c>
      <c r="K40" s="938" t="s">
        <v>598</v>
      </c>
      <c r="L40" s="939">
        <v>1</v>
      </c>
      <c r="M40" s="117" t="s">
        <v>4152</v>
      </c>
      <c r="N40" s="117" t="s">
        <v>4153</v>
      </c>
    </row>
    <row r="41" spans="1:14" s="1" customFormat="1" ht="135">
      <c r="A41" s="378">
        <v>2</v>
      </c>
      <c r="B41" s="359" t="s">
        <v>4154</v>
      </c>
      <c r="C41" s="920" t="s">
        <v>1033</v>
      </c>
      <c r="D41" s="920" t="s">
        <v>2793</v>
      </c>
      <c r="E41" s="940" t="s">
        <v>4155</v>
      </c>
      <c r="F41" s="920" t="s">
        <v>1417</v>
      </c>
      <c r="G41" s="941" t="s">
        <v>4156</v>
      </c>
      <c r="H41" s="183" t="s">
        <v>2793</v>
      </c>
      <c r="I41" s="183" t="s">
        <v>1033</v>
      </c>
      <c r="J41" s="118" t="s">
        <v>4157</v>
      </c>
      <c r="K41" s="936" t="s">
        <v>608</v>
      </c>
      <c r="L41" s="937">
        <v>1</v>
      </c>
      <c r="M41" s="118" t="s">
        <v>4158</v>
      </c>
      <c r="N41" s="118" t="s">
        <v>4159</v>
      </c>
    </row>
    <row r="42" spans="1:14" s="1" customFormat="1" ht="105">
      <c r="A42" s="378">
        <v>3</v>
      </c>
      <c r="B42" s="28" t="s">
        <v>3943</v>
      </c>
      <c r="C42" s="183" t="s">
        <v>1033</v>
      </c>
      <c r="D42" s="183" t="s">
        <v>2793</v>
      </c>
      <c r="E42" s="184" t="s">
        <v>396</v>
      </c>
      <c r="F42" s="183" t="s">
        <v>1417</v>
      </c>
      <c r="G42" s="194" t="s">
        <v>1417</v>
      </c>
      <c r="H42" s="183" t="s">
        <v>1417</v>
      </c>
      <c r="I42" s="183" t="s">
        <v>1033</v>
      </c>
      <c r="J42" s="942" t="s">
        <v>1417</v>
      </c>
      <c r="K42" s="936" t="s">
        <v>617</v>
      </c>
      <c r="L42" s="937">
        <v>1</v>
      </c>
      <c r="M42" s="118" t="s">
        <v>4160</v>
      </c>
      <c r="N42" s="118" t="s">
        <v>4161</v>
      </c>
    </row>
    <row r="43" spans="1:14" s="9" customFormat="1" ht="75">
      <c r="A43" s="378">
        <v>4</v>
      </c>
      <c r="B43" s="72" t="s">
        <v>3944</v>
      </c>
      <c r="C43" s="343" t="s">
        <v>1033</v>
      </c>
      <c r="D43" s="183" t="s">
        <v>2793</v>
      </c>
      <c r="E43" s="184" t="s">
        <v>621</v>
      </c>
      <c r="F43" s="183" t="s">
        <v>1417</v>
      </c>
      <c r="G43" s="941" t="s">
        <v>542</v>
      </c>
      <c r="H43" s="183" t="s">
        <v>2793</v>
      </c>
      <c r="I43" s="183" t="s">
        <v>1033</v>
      </c>
      <c r="J43" s="118" t="s">
        <v>4162</v>
      </c>
      <c r="K43" s="936" t="s">
        <v>4163</v>
      </c>
      <c r="L43" s="937">
        <v>1</v>
      </c>
      <c r="M43" s="118" t="s">
        <v>4164</v>
      </c>
      <c r="N43" s="118" t="s">
        <v>4165</v>
      </c>
    </row>
    <row r="46" spans="1:14" s="1" customFormat="1" ht="42" customHeight="1">
      <c r="A46" s="1748" t="s">
        <v>61</v>
      </c>
      <c r="B46" s="1748"/>
      <c r="C46" s="1831" t="s">
        <v>3741</v>
      </c>
      <c r="D46" s="1831"/>
      <c r="E46" s="1831"/>
      <c r="F46" s="1831"/>
      <c r="L46" s="9"/>
    </row>
    <row r="49" spans="1:14" s="1" customFormat="1" ht="16.5">
      <c r="C49" s="1928" t="s">
        <v>2810</v>
      </c>
      <c r="D49" s="1928"/>
      <c r="E49" s="1928"/>
      <c r="F49" s="1928"/>
      <c r="G49" s="1880" t="s">
        <v>2811</v>
      </c>
      <c r="H49" s="1880"/>
      <c r="I49" s="1880"/>
      <c r="J49" s="1880"/>
      <c r="K49" s="1881" t="s">
        <v>2812</v>
      </c>
      <c r="L49" s="1881"/>
      <c r="M49" s="1881"/>
      <c r="N49" s="1881"/>
    </row>
    <row r="50" spans="1:14" s="1" customFormat="1" ht="39.75" customHeight="1">
      <c r="A50" s="1836" t="s">
        <v>2673</v>
      </c>
      <c r="B50" s="2364" t="s">
        <v>2813</v>
      </c>
      <c r="C50" s="1829" t="s">
        <v>2814</v>
      </c>
      <c r="D50" s="1829"/>
      <c r="E50" s="2365" t="s">
        <v>2815</v>
      </c>
      <c r="F50" s="1829" t="s">
        <v>2816</v>
      </c>
      <c r="G50" s="1839" t="s">
        <v>2817</v>
      </c>
      <c r="H50" s="1839" t="s">
        <v>2818</v>
      </c>
      <c r="I50" s="1839"/>
      <c r="J50" s="1839" t="s">
        <v>2819</v>
      </c>
      <c r="K50" s="63" t="s">
        <v>2820</v>
      </c>
      <c r="L50" s="2363" t="s">
        <v>2821</v>
      </c>
      <c r="M50" s="1835" t="s">
        <v>2822</v>
      </c>
      <c r="N50" s="1835" t="s">
        <v>2823</v>
      </c>
    </row>
    <row r="51" spans="1:14" s="1" customFormat="1" ht="16.5" customHeight="1">
      <c r="A51" s="1837"/>
      <c r="B51" s="2364"/>
      <c r="C51" s="64" t="s">
        <v>2824</v>
      </c>
      <c r="D51" s="208" t="s">
        <v>2825</v>
      </c>
      <c r="E51" s="2365"/>
      <c r="F51" s="1830"/>
      <c r="G51" s="1840"/>
      <c r="H51" s="65" t="s">
        <v>2824</v>
      </c>
      <c r="I51" s="65" t="s">
        <v>2825</v>
      </c>
      <c r="J51" s="1840"/>
      <c r="K51" s="63" t="s">
        <v>2826</v>
      </c>
      <c r="L51" s="2363"/>
      <c r="M51" s="1835"/>
      <c r="N51" s="1835"/>
    </row>
    <row r="52" spans="1:14" s="1" customFormat="1" ht="111.75" customHeight="1">
      <c r="A52" s="1837">
        <v>1</v>
      </c>
      <c r="B52" s="1872" t="s">
        <v>2210</v>
      </c>
      <c r="C52" s="1990"/>
      <c r="D52" s="1990" t="s">
        <v>2860</v>
      </c>
      <c r="E52" s="1858" t="s">
        <v>2216</v>
      </c>
      <c r="F52" s="1858" t="s">
        <v>4166</v>
      </c>
      <c r="G52" s="85" t="s">
        <v>4167</v>
      </c>
      <c r="H52" s="249" t="s">
        <v>2860</v>
      </c>
      <c r="I52" s="249"/>
      <c r="J52" s="28" t="s">
        <v>4166</v>
      </c>
      <c r="K52" s="191" t="s">
        <v>4168</v>
      </c>
      <c r="L52" s="259">
        <v>1</v>
      </c>
      <c r="M52" s="28" t="s">
        <v>4169</v>
      </c>
      <c r="N52" s="28" t="s">
        <v>4170</v>
      </c>
    </row>
    <row r="53" spans="1:14" s="1" customFormat="1" ht="114.75" customHeight="1">
      <c r="A53" s="2352"/>
      <c r="B53" s="1873"/>
      <c r="C53" s="1992"/>
      <c r="D53" s="1992"/>
      <c r="E53" s="1988"/>
      <c r="F53" s="1988"/>
      <c r="G53" s="85" t="s">
        <v>4171</v>
      </c>
      <c r="H53" s="249" t="s">
        <v>2860</v>
      </c>
      <c r="I53" s="249"/>
      <c r="J53" s="28" t="s">
        <v>4172</v>
      </c>
      <c r="K53" s="114" t="s">
        <v>2260</v>
      </c>
      <c r="L53" s="259">
        <v>1</v>
      </c>
      <c r="M53" s="28" t="s">
        <v>4173</v>
      </c>
      <c r="N53" s="28" t="s">
        <v>4174</v>
      </c>
    </row>
    <row r="54" spans="1:14" s="1" customFormat="1" ht="124.5" customHeight="1">
      <c r="A54" s="2352"/>
      <c r="B54" s="1873"/>
      <c r="C54" s="1992"/>
      <c r="D54" s="1992"/>
      <c r="E54" s="1988"/>
      <c r="F54" s="1988"/>
      <c r="G54" s="85" t="s">
        <v>4175</v>
      </c>
      <c r="H54" s="249" t="s">
        <v>2860</v>
      </c>
      <c r="I54" s="249"/>
      <c r="J54" s="28" t="s">
        <v>4176</v>
      </c>
      <c r="K54" s="26" t="s">
        <v>4177</v>
      </c>
      <c r="L54" s="259">
        <v>1</v>
      </c>
      <c r="M54" s="28" t="s">
        <v>4178</v>
      </c>
      <c r="N54" s="28" t="s">
        <v>4179</v>
      </c>
    </row>
    <row r="55" spans="1:14" s="1" customFormat="1" ht="103.5" customHeight="1">
      <c r="A55" s="378">
        <v>2</v>
      </c>
      <c r="B55" s="1874"/>
      <c r="C55" s="1991"/>
      <c r="D55" s="1991"/>
      <c r="E55" s="1989"/>
      <c r="F55" s="1989"/>
      <c r="G55" s="85" t="s">
        <v>4180</v>
      </c>
      <c r="H55" s="249" t="s">
        <v>2860</v>
      </c>
      <c r="I55" s="167"/>
      <c r="J55" s="28" t="s">
        <v>4181</v>
      </c>
      <c r="K55" s="426" t="s">
        <v>4182</v>
      </c>
      <c r="L55" s="259">
        <v>1</v>
      </c>
      <c r="M55" s="28" t="s">
        <v>4183</v>
      </c>
      <c r="N55" s="943" t="s">
        <v>4184</v>
      </c>
    </row>
    <row r="58" spans="1:14" s="1" customFormat="1" ht="42" customHeight="1">
      <c r="A58" s="1748" t="s">
        <v>61</v>
      </c>
      <c r="B58" s="1748"/>
      <c r="C58" s="1831" t="s">
        <v>3751</v>
      </c>
      <c r="D58" s="1831"/>
      <c r="E58" s="1831"/>
      <c r="F58" s="1831"/>
      <c r="L58" s="9"/>
    </row>
    <row r="61" spans="1:14" s="1" customFormat="1" ht="16.5">
      <c r="C61" s="1928" t="s">
        <v>2810</v>
      </c>
      <c r="D61" s="1928"/>
      <c r="E61" s="1928"/>
      <c r="F61" s="1928"/>
      <c r="G61" s="1880" t="s">
        <v>2811</v>
      </c>
      <c r="H61" s="1880"/>
      <c r="I61" s="1880"/>
      <c r="J61" s="1880"/>
      <c r="K61" s="1881" t="s">
        <v>2812</v>
      </c>
      <c r="L61" s="1881"/>
      <c r="M61" s="1881"/>
      <c r="N61" s="1881"/>
    </row>
    <row r="62" spans="1:14" s="1" customFormat="1" ht="39.75" customHeight="1">
      <c r="A62" s="1836" t="s">
        <v>2673</v>
      </c>
      <c r="B62" s="2364" t="s">
        <v>2813</v>
      </c>
      <c r="C62" s="1829" t="s">
        <v>2814</v>
      </c>
      <c r="D62" s="1829"/>
      <c r="E62" s="2365" t="s">
        <v>2815</v>
      </c>
      <c r="F62" s="1829" t="s">
        <v>2816</v>
      </c>
      <c r="G62" s="1839" t="s">
        <v>2817</v>
      </c>
      <c r="H62" s="1839" t="s">
        <v>2818</v>
      </c>
      <c r="I62" s="1839"/>
      <c r="J62" s="1839" t="s">
        <v>2819</v>
      </c>
      <c r="K62" s="63" t="s">
        <v>2820</v>
      </c>
      <c r="L62" s="2363" t="s">
        <v>2821</v>
      </c>
      <c r="M62" s="1835" t="s">
        <v>2822</v>
      </c>
      <c r="N62" s="1835" t="s">
        <v>2823</v>
      </c>
    </row>
    <row r="63" spans="1:14" s="1" customFormat="1" ht="16.5" customHeight="1">
      <c r="A63" s="1837"/>
      <c r="B63" s="2364"/>
      <c r="C63" s="64" t="s">
        <v>2824</v>
      </c>
      <c r="D63" s="208" t="s">
        <v>2825</v>
      </c>
      <c r="E63" s="2365"/>
      <c r="F63" s="1830"/>
      <c r="G63" s="1840"/>
      <c r="H63" s="65" t="s">
        <v>2824</v>
      </c>
      <c r="I63" s="65" t="s">
        <v>2825</v>
      </c>
      <c r="J63" s="1840"/>
      <c r="K63" s="63" t="s">
        <v>2826</v>
      </c>
      <c r="L63" s="2363"/>
      <c r="M63" s="1835"/>
      <c r="N63" s="1835"/>
    </row>
    <row r="64" spans="1:14" s="1" customFormat="1" ht="57.75" customHeight="1">
      <c r="A64" s="1837">
        <v>1</v>
      </c>
      <c r="B64" s="2359" t="s">
        <v>2391</v>
      </c>
      <c r="C64" s="2360"/>
      <c r="D64" s="2360" t="s">
        <v>2860</v>
      </c>
      <c r="E64" s="2362"/>
      <c r="F64" s="2360"/>
      <c r="G64" s="85" t="s">
        <v>3945</v>
      </c>
      <c r="H64" s="249" t="s">
        <v>2860</v>
      </c>
      <c r="I64" s="249"/>
      <c r="J64" s="119" t="s">
        <v>3946</v>
      </c>
      <c r="K64" s="191"/>
      <c r="L64" s="434"/>
      <c r="M64" s="249"/>
      <c r="N64" s="249"/>
    </row>
    <row r="65" spans="1:14" s="1" customFormat="1" ht="61.5" customHeight="1">
      <c r="A65" s="2352"/>
      <c r="B65" s="2359"/>
      <c r="C65" s="2360"/>
      <c r="D65" s="2360"/>
      <c r="E65" s="2362"/>
      <c r="F65" s="2360"/>
      <c r="G65" s="85" t="s">
        <v>3947</v>
      </c>
      <c r="H65" s="249" t="s">
        <v>2860</v>
      </c>
      <c r="I65" s="249"/>
      <c r="J65" s="119" t="s">
        <v>3948</v>
      </c>
      <c r="K65" s="114"/>
      <c r="L65" s="434"/>
      <c r="M65" s="249"/>
      <c r="N65" s="249"/>
    </row>
    <row r="66" spans="1:14" s="1" customFormat="1" ht="61.5" customHeight="1">
      <c r="A66" s="734"/>
      <c r="B66" s="2165" t="s">
        <v>2417</v>
      </c>
      <c r="C66" s="1990"/>
      <c r="D66" s="1990" t="s">
        <v>2860</v>
      </c>
      <c r="E66" s="2378"/>
      <c r="F66" s="1990"/>
      <c r="G66" s="720" t="s">
        <v>2430</v>
      </c>
      <c r="H66" s="249" t="s">
        <v>2860</v>
      </c>
      <c r="I66" s="249"/>
      <c r="J66" s="119" t="s">
        <v>3949</v>
      </c>
      <c r="K66" s="114"/>
      <c r="L66" s="748"/>
      <c r="M66" s="249"/>
      <c r="N66" s="249"/>
    </row>
    <row r="67" spans="1:14" s="1" customFormat="1" ht="76.5" customHeight="1">
      <c r="A67" s="734"/>
      <c r="B67" s="2169"/>
      <c r="C67" s="1992"/>
      <c r="D67" s="1992"/>
      <c r="E67" s="2379"/>
      <c r="F67" s="1992"/>
      <c r="G67" s="695" t="s">
        <v>2434</v>
      </c>
      <c r="H67" s="249" t="s">
        <v>2860</v>
      </c>
      <c r="I67" s="249"/>
      <c r="J67" s="119" t="s">
        <v>3950</v>
      </c>
      <c r="K67" s="114"/>
      <c r="L67" s="434"/>
      <c r="M67" s="249"/>
      <c r="N67" s="249"/>
    </row>
    <row r="68" spans="1:14" s="1" customFormat="1" ht="75" customHeight="1">
      <c r="A68" s="378">
        <v>2</v>
      </c>
      <c r="B68" s="2346"/>
      <c r="C68" s="1991"/>
      <c r="D68" s="1991"/>
      <c r="E68" s="2380"/>
      <c r="F68" s="1991"/>
      <c r="G68" s="695" t="s">
        <v>2439</v>
      </c>
      <c r="H68" s="249" t="s">
        <v>2860</v>
      </c>
      <c r="I68" s="167"/>
      <c r="J68" s="119" t="s">
        <v>3951</v>
      </c>
      <c r="K68" s="426"/>
      <c r="L68" s="748"/>
      <c r="M68" s="249"/>
      <c r="N68" s="167"/>
    </row>
    <row r="71" spans="1:14" s="1" customFormat="1" ht="42" customHeight="1">
      <c r="A71" s="1748" t="s">
        <v>61</v>
      </c>
      <c r="B71" s="1748"/>
      <c r="C71" s="1831" t="s">
        <v>3760</v>
      </c>
      <c r="D71" s="1831"/>
      <c r="E71" s="1831"/>
      <c r="F71" s="1831"/>
      <c r="L71" s="9"/>
    </row>
    <row r="74" spans="1:14" s="1" customFormat="1" ht="16.5">
      <c r="C74" s="1928" t="s">
        <v>2810</v>
      </c>
      <c r="D74" s="1928"/>
      <c r="E74" s="1928"/>
      <c r="F74" s="1928"/>
      <c r="G74" s="1880" t="s">
        <v>2811</v>
      </c>
      <c r="H74" s="1880"/>
      <c r="I74" s="1880"/>
      <c r="J74" s="1880"/>
      <c r="K74" s="1881" t="s">
        <v>2812</v>
      </c>
      <c r="L74" s="1881"/>
      <c r="M74" s="1881"/>
      <c r="N74" s="1881"/>
    </row>
    <row r="75" spans="1:14" s="1" customFormat="1" ht="39.75" customHeight="1">
      <c r="A75" s="1836" t="s">
        <v>2673</v>
      </c>
      <c r="B75" s="2364" t="s">
        <v>2813</v>
      </c>
      <c r="C75" s="1829" t="s">
        <v>2814</v>
      </c>
      <c r="D75" s="1829"/>
      <c r="E75" s="2365" t="s">
        <v>2815</v>
      </c>
      <c r="F75" s="1829" t="s">
        <v>2816</v>
      </c>
      <c r="G75" s="1839" t="s">
        <v>2817</v>
      </c>
      <c r="H75" s="1839" t="s">
        <v>2818</v>
      </c>
      <c r="I75" s="1839"/>
      <c r="J75" s="1839" t="s">
        <v>2819</v>
      </c>
      <c r="K75" s="63" t="s">
        <v>2820</v>
      </c>
      <c r="L75" s="2363" t="s">
        <v>2821</v>
      </c>
      <c r="M75" s="1835" t="s">
        <v>2822</v>
      </c>
      <c r="N75" s="1835" t="s">
        <v>2823</v>
      </c>
    </row>
    <row r="76" spans="1:14" s="1" customFormat="1" ht="16.5" customHeight="1">
      <c r="A76" s="1837"/>
      <c r="B76" s="2364"/>
      <c r="C76" s="64" t="s">
        <v>2824</v>
      </c>
      <c r="D76" s="208" t="s">
        <v>2825</v>
      </c>
      <c r="E76" s="2365"/>
      <c r="F76" s="1830"/>
      <c r="G76" s="1840"/>
      <c r="H76" s="65" t="s">
        <v>2824</v>
      </c>
      <c r="I76" s="65" t="s">
        <v>2825</v>
      </c>
      <c r="J76" s="1840"/>
      <c r="K76" s="63" t="s">
        <v>2826</v>
      </c>
      <c r="L76" s="2363"/>
      <c r="M76" s="1835"/>
      <c r="N76" s="1835"/>
    </row>
    <row r="77" spans="1:14" s="1" customFormat="1" ht="30.75" customHeight="1">
      <c r="A77" s="2366">
        <v>1</v>
      </c>
      <c r="B77" s="2372" t="s">
        <v>1028</v>
      </c>
      <c r="C77" s="2360"/>
      <c r="D77" s="2361" t="s">
        <v>2860</v>
      </c>
      <c r="E77" s="2373" t="s">
        <v>1029</v>
      </c>
      <c r="F77" s="2360"/>
      <c r="G77" s="1872" t="s">
        <v>1035</v>
      </c>
      <c r="H77" s="1990" t="s">
        <v>2860</v>
      </c>
      <c r="I77" s="2374"/>
      <c r="J77" s="2376" t="s">
        <v>4185</v>
      </c>
      <c r="K77" s="2333" t="s">
        <v>4186</v>
      </c>
      <c r="L77" s="2388">
        <v>1</v>
      </c>
      <c r="M77" s="1858" t="s">
        <v>4187</v>
      </c>
      <c r="N77" s="1858" t="s">
        <v>4188</v>
      </c>
    </row>
    <row r="78" spans="1:14" s="1" customFormat="1" ht="39.75" customHeight="1">
      <c r="A78" s="2367"/>
      <c r="B78" s="2372"/>
      <c r="C78" s="2360"/>
      <c r="D78" s="2361"/>
      <c r="E78" s="2373"/>
      <c r="F78" s="2360"/>
      <c r="G78" s="1873"/>
      <c r="H78" s="1992"/>
      <c r="I78" s="2350"/>
      <c r="J78" s="2376"/>
      <c r="K78" s="2377"/>
      <c r="L78" s="2389"/>
      <c r="M78" s="1989"/>
      <c r="N78" s="1988"/>
    </row>
    <row r="79" spans="1:14" s="1" customFormat="1" ht="81" customHeight="1">
      <c r="A79" s="2368"/>
      <c r="B79" s="2372"/>
      <c r="C79" s="2360"/>
      <c r="D79" s="2361"/>
      <c r="E79" s="2373"/>
      <c r="F79" s="2360"/>
      <c r="G79" s="1874"/>
      <c r="H79" s="1991"/>
      <c r="I79" s="2375"/>
      <c r="J79" s="850" t="s">
        <v>4189</v>
      </c>
      <c r="K79" s="944" t="s">
        <v>4190</v>
      </c>
      <c r="L79" s="952">
        <v>1</v>
      </c>
      <c r="M79" s="28" t="s">
        <v>4191</v>
      </c>
      <c r="N79" s="1989"/>
    </row>
    <row r="80" spans="1:14" s="1" customFormat="1" ht="82.5" customHeight="1">
      <c r="A80" s="2366">
        <v>2</v>
      </c>
      <c r="B80" s="2369" t="s">
        <v>1057</v>
      </c>
      <c r="C80" s="1990"/>
      <c r="D80" s="1990" t="s">
        <v>2860</v>
      </c>
      <c r="E80" s="1858" t="s">
        <v>1058</v>
      </c>
      <c r="F80" s="1990"/>
      <c r="G80" s="85" t="s">
        <v>1072</v>
      </c>
      <c r="H80" s="249" t="s">
        <v>2860</v>
      </c>
      <c r="I80" s="670"/>
      <c r="J80" s="859" t="s">
        <v>4192</v>
      </c>
      <c r="K80" s="945" t="s">
        <v>4248</v>
      </c>
      <c r="L80" s="259">
        <v>1</v>
      </c>
      <c r="M80" s="249"/>
      <c r="N80" s="28"/>
    </row>
    <row r="81" spans="1:14" s="1" customFormat="1" ht="72.75" customHeight="1">
      <c r="A81" s="2367"/>
      <c r="B81" s="2370"/>
      <c r="C81" s="1992"/>
      <c r="D81" s="1992"/>
      <c r="E81" s="1988"/>
      <c r="F81" s="1992"/>
      <c r="G81" s="85" t="s">
        <v>4193</v>
      </c>
      <c r="H81" s="249" t="s">
        <v>2860</v>
      </c>
      <c r="I81" s="670"/>
      <c r="J81" s="850" t="s">
        <v>4189</v>
      </c>
      <c r="K81" s="78" t="s">
        <v>4194</v>
      </c>
      <c r="L81" s="259">
        <v>1</v>
      </c>
      <c r="M81" s="28" t="s">
        <v>4195</v>
      </c>
      <c r="N81" s="28"/>
    </row>
    <row r="82" spans="1:14" s="1" customFormat="1" ht="66.75" customHeight="1">
      <c r="A82" s="2368"/>
      <c r="B82" s="2371"/>
      <c r="C82" s="1991"/>
      <c r="D82" s="1991"/>
      <c r="E82" s="1989"/>
      <c r="F82" s="1991"/>
      <c r="G82" s="85" t="s">
        <v>4196</v>
      </c>
      <c r="H82" s="249" t="s">
        <v>2860</v>
      </c>
      <c r="I82" s="670"/>
      <c r="J82" s="850" t="s">
        <v>4197</v>
      </c>
      <c r="K82" s="945" t="s">
        <v>4198</v>
      </c>
      <c r="L82" s="259">
        <v>1</v>
      </c>
      <c r="M82" s="28" t="s">
        <v>4199</v>
      </c>
      <c r="N82" s="28" t="s">
        <v>4200</v>
      </c>
    </row>
    <row r="83" spans="1:14" s="1" customFormat="1" ht="160.5" customHeight="1">
      <c r="A83" s="2366">
        <v>3</v>
      </c>
      <c r="B83" s="2369" t="s">
        <v>1081</v>
      </c>
      <c r="C83" s="921"/>
      <c r="D83" s="921" t="s">
        <v>2860</v>
      </c>
      <c r="E83" s="139" t="s">
        <v>4201</v>
      </c>
      <c r="F83" s="249"/>
      <c r="G83" s="85" t="s">
        <v>1088</v>
      </c>
      <c r="H83" s="249" t="s">
        <v>2860</v>
      </c>
      <c r="I83" s="249"/>
      <c r="J83" s="23" t="s">
        <v>4202</v>
      </c>
      <c r="K83" s="26" t="s">
        <v>4203</v>
      </c>
      <c r="L83" s="259">
        <v>1</v>
      </c>
      <c r="M83" s="249"/>
      <c r="N83" s="28" t="s">
        <v>4204</v>
      </c>
    </row>
    <row r="84" spans="1:14" s="1" customFormat="1" ht="90" customHeight="1">
      <c r="A84" s="2367"/>
      <c r="B84" s="2370"/>
      <c r="C84" s="922"/>
      <c r="D84" s="922"/>
      <c r="E84" s="139" t="s">
        <v>4205</v>
      </c>
      <c r="F84" s="249"/>
      <c r="G84" s="85" t="s">
        <v>1103</v>
      </c>
      <c r="H84" s="249" t="s">
        <v>2860</v>
      </c>
      <c r="I84" s="249"/>
      <c r="J84" s="28" t="s">
        <v>4206</v>
      </c>
      <c r="K84" s="113" t="s">
        <v>4207</v>
      </c>
      <c r="L84" s="259">
        <v>1</v>
      </c>
      <c r="M84" s="249"/>
      <c r="N84" s="28" t="s">
        <v>4208</v>
      </c>
    </row>
    <row r="85" spans="1:14" s="1" customFormat="1" ht="90" customHeight="1">
      <c r="A85" s="2367"/>
      <c r="B85" s="2370"/>
      <c r="C85" s="922"/>
      <c r="D85" s="922"/>
      <c r="E85" s="1858" t="s">
        <v>1108</v>
      </c>
      <c r="F85" s="1990"/>
      <c r="G85" s="85" t="s">
        <v>1109</v>
      </c>
      <c r="H85" s="249" t="s">
        <v>2860</v>
      </c>
      <c r="I85" s="249"/>
      <c r="J85" s="113" t="s">
        <v>4209</v>
      </c>
      <c r="K85" s="28" t="s">
        <v>4210</v>
      </c>
      <c r="L85" s="259">
        <v>1</v>
      </c>
      <c r="M85" s="113" t="s">
        <v>4209</v>
      </c>
      <c r="N85" s="28" t="s">
        <v>4211</v>
      </c>
    </row>
    <row r="86" spans="1:14" s="1" customFormat="1" ht="70.5" customHeight="1">
      <c r="A86" s="2367"/>
      <c r="B86" s="2370"/>
      <c r="C86" s="922"/>
      <c r="D86" s="922"/>
      <c r="E86" s="1988"/>
      <c r="F86" s="1992"/>
      <c r="G86" s="85" t="s">
        <v>4212</v>
      </c>
      <c r="H86" s="249" t="s">
        <v>2860</v>
      </c>
      <c r="I86" s="249"/>
      <c r="J86" s="113" t="s">
        <v>4213</v>
      </c>
      <c r="K86" s="28" t="s">
        <v>4214</v>
      </c>
      <c r="L86" s="259" t="s">
        <v>4215</v>
      </c>
      <c r="M86" s="113"/>
      <c r="N86" s="28" t="s">
        <v>4216</v>
      </c>
    </row>
    <row r="87" spans="1:14" s="1" customFormat="1" ht="57.75" customHeight="1">
      <c r="A87" s="2368"/>
      <c r="B87" s="2371"/>
      <c r="C87" s="923"/>
      <c r="D87" s="923"/>
      <c r="E87" s="1989"/>
      <c r="F87" s="1991"/>
      <c r="G87" s="85" t="s">
        <v>4217</v>
      </c>
      <c r="H87" s="249" t="s">
        <v>2860</v>
      </c>
      <c r="I87" s="249"/>
      <c r="J87" s="113" t="s">
        <v>4218</v>
      </c>
      <c r="K87" s="28" t="s">
        <v>1116</v>
      </c>
      <c r="L87" s="259">
        <v>1</v>
      </c>
      <c r="M87" s="113"/>
      <c r="N87" s="28" t="s">
        <v>4219</v>
      </c>
    </row>
    <row r="88" spans="1:14" s="1" customFormat="1" ht="129" customHeight="1">
      <c r="A88" s="2366">
        <v>4</v>
      </c>
      <c r="B88" s="2369" t="s">
        <v>4220</v>
      </c>
      <c r="C88" s="1990"/>
      <c r="D88" s="1990" t="s">
        <v>2860</v>
      </c>
      <c r="E88" s="1858" t="s">
        <v>4221</v>
      </c>
      <c r="F88" s="1990"/>
      <c r="G88" s="85" t="s">
        <v>4222</v>
      </c>
      <c r="H88" s="249" t="s">
        <v>2860</v>
      </c>
      <c r="I88" s="249"/>
      <c r="J88" s="28" t="s">
        <v>4223</v>
      </c>
      <c r="K88" s="113"/>
      <c r="L88" s="259">
        <v>1</v>
      </c>
      <c r="M88" s="249"/>
      <c r="N88" s="28" t="s">
        <v>4224</v>
      </c>
    </row>
    <row r="89" spans="1:14" s="1" customFormat="1" ht="56.25" customHeight="1">
      <c r="A89" s="2368"/>
      <c r="B89" s="2371"/>
      <c r="C89" s="1991"/>
      <c r="D89" s="1991"/>
      <c r="E89" s="1989"/>
      <c r="F89" s="1991"/>
      <c r="G89" s="85" t="s">
        <v>3920</v>
      </c>
      <c r="H89" s="249" t="s">
        <v>2860</v>
      </c>
      <c r="I89" s="249"/>
      <c r="J89" s="28" t="s">
        <v>4225</v>
      </c>
      <c r="K89" s="113"/>
      <c r="L89" s="259">
        <v>1</v>
      </c>
      <c r="M89" s="249"/>
      <c r="N89" s="28" t="s">
        <v>4226</v>
      </c>
    </row>
    <row r="90" spans="1:14" s="1" customFormat="1" ht="70.5" customHeight="1">
      <c r="A90" s="946">
        <v>5</v>
      </c>
      <c r="B90" s="118" t="s">
        <v>1147</v>
      </c>
      <c r="C90" s="249"/>
      <c r="D90" s="434" t="s">
        <v>2860</v>
      </c>
      <c r="E90" s="139" t="s">
        <v>4227</v>
      </c>
      <c r="F90" s="249"/>
      <c r="G90" s="85" t="s">
        <v>3920</v>
      </c>
      <c r="H90" s="249" t="s">
        <v>2860</v>
      </c>
      <c r="I90" s="249"/>
      <c r="J90" s="249"/>
      <c r="K90" s="114"/>
      <c r="L90" s="748"/>
      <c r="M90" s="249"/>
      <c r="N90" s="28" t="s">
        <v>4228</v>
      </c>
    </row>
    <row r="91" spans="1:14" s="1" customFormat="1" ht="69.75" customHeight="1">
      <c r="A91" s="709">
        <v>6</v>
      </c>
      <c r="B91" s="819" t="s">
        <v>4229</v>
      </c>
      <c r="C91" s="249"/>
      <c r="D91" s="434" t="s">
        <v>2860</v>
      </c>
      <c r="E91" s="58" t="s">
        <v>4230</v>
      </c>
      <c r="F91" s="433"/>
      <c r="G91" s="85" t="s">
        <v>1156</v>
      </c>
      <c r="H91" s="249" t="s">
        <v>2860</v>
      </c>
      <c r="I91" s="167"/>
      <c r="J91" s="28" t="s">
        <v>4231</v>
      </c>
      <c r="K91" s="426"/>
      <c r="L91" s="259">
        <v>1</v>
      </c>
      <c r="M91" s="249"/>
      <c r="N91" s="113" t="s">
        <v>4232</v>
      </c>
    </row>
    <row r="94" spans="1:14" s="1" customFormat="1" ht="42" customHeight="1">
      <c r="A94" s="1748" t="s">
        <v>61</v>
      </c>
      <c r="B94" s="1748"/>
      <c r="C94" s="1831" t="s">
        <v>3341</v>
      </c>
      <c r="D94" s="1831"/>
      <c r="E94" s="1831"/>
      <c r="F94" s="1831"/>
      <c r="L94" s="9"/>
    </row>
    <row r="97" spans="1:14" s="1" customFormat="1" ht="16.5">
      <c r="C97" s="1928" t="s">
        <v>2810</v>
      </c>
      <c r="D97" s="1928"/>
      <c r="E97" s="1928"/>
      <c r="F97" s="1928"/>
      <c r="G97" s="1880" t="s">
        <v>2811</v>
      </c>
      <c r="H97" s="1880"/>
      <c r="I97" s="1880"/>
      <c r="J97" s="1880"/>
      <c r="K97" s="1881" t="s">
        <v>2812</v>
      </c>
      <c r="L97" s="1881"/>
      <c r="M97" s="1881"/>
      <c r="N97" s="1881"/>
    </row>
    <row r="98" spans="1:14" s="1" customFormat="1" ht="39.75" customHeight="1">
      <c r="A98" s="1836" t="s">
        <v>2673</v>
      </c>
      <c r="B98" s="2364" t="s">
        <v>2813</v>
      </c>
      <c r="C98" s="1829" t="s">
        <v>2814</v>
      </c>
      <c r="D98" s="1829"/>
      <c r="E98" s="2365" t="s">
        <v>2815</v>
      </c>
      <c r="F98" s="1829" t="s">
        <v>2816</v>
      </c>
      <c r="G98" s="1839" t="s">
        <v>2817</v>
      </c>
      <c r="H98" s="1839" t="s">
        <v>2818</v>
      </c>
      <c r="I98" s="1839"/>
      <c r="J98" s="1839" t="s">
        <v>2819</v>
      </c>
      <c r="K98" s="63" t="s">
        <v>2820</v>
      </c>
      <c r="L98" s="2363" t="s">
        <v>2821</v>
      </c>
      <c r="M98" s="1835" t="s">
        <v>2822</v>
      </c>
      <c r="N98" s="1835" t="s">
        <v>2823</v>
      </c>
    </row>
    <row r="99" spans="1:14" s="1" customFormat="1" ht="16.5" customHeight="1">
      <c r="A99" s="1837"/>
      <c r="B99" s="2364"/>
      <c r="C99" s="64" t="s">
        <v>2824</v>
      </c>
      <c r="D99" s="208" t="s">
        <v>2825</v>
      </c>
      <c r="E99" s="2365"/>
      <c r="F99" s="1830"/>
      <c r="G99" s="1840"/>
      <c r="H99" s="65" t="s">
        <v>2824</v>
      </c>
      <c r="I99" s="65" t="s">
        <v>2825</v>
      </c>
      <c r="J99" s="1840"/>
      <c r="K99" s="63" t="s">
        <v>2826</v>
      </c>
      <c r="L99" s="2363"/>
      <c r="M99" s="1835"/>
      <c r="N99" s="1835"/>
    </row>
    <row r="100" spans="1:14" s="1" customFormat="1" ht="30.75" customHeight="1">
      <c r="A100" s="1837">
        <v>1</v>
      </c>
      <c r="B100" s="2359"/>
      <c r="C100" s="2360"/>
      <c r="D100" s="2361"/>
      <c r="E100" s="2362"/>
      <c r="F100" s="2360"/>
      <c r="G100" s="85"/>
      <c r="H100" s="249"/>
      <c r="I100" s="249"/>
      <c r="J100" s="249"/>
      <c r="K100" s="191"/>
      <c r="L100" s="434"/>
      <c r="M100" s="249"/>
      <c r="N100" s="249"/>
    </row>
    <row r="101" spans="1:14" s="1" customFormat="1" ht="39.75" customHeight="1">
      <c r="A101" s="2352"/>
      <c r="B101" s="2359"/>
      <c r="C101" s="2360"/>
      <c r="D101" s="2361"/>
      <c r="E101" s="2362"/>
      <c r="F101" s="2360"/>
      <c r="G101" s="85"/>
      <c r="H101" s="249"/>
      <c r="I101" s="249"/>
      <c r="J101" s="249"/>
      <c r="K101" s="114"/>
      <c r="L101" s="434"/>
      <c r="M101" s="249"/>
      <c r="N101" s="249"/>
    </row>
    <row r="102" spans="1:14" s="1" customFormat="1" ht="39" customHeight="1">
      <c r="A102" s="2352"/>
      <c r="B102" s="2359"/>
      <c r="C102" s="2360"/>
      <c r="D102" s="2361"/>
      <c r="E102" s="2362"/>
      <c r="F102" s="2360"/>
      <c r="G102" s="85"/>
      <c r="H102" s="249"/>
      <c r="I102" s="249"/>
      <c r="J102" s="249"/>
      <c r="K102" s="114"/>
      <c r="L102" s="434"/>
      <c r="M102" s="249"/>
      <c r="N102" s="249"/>
    </row>
    <row r="103" spans="1:14" s="1" customFormat="1" ht="69.75" customHeight="1">
      <c r="A103" s="378">
        <v>2</v>
      </c>
      <c r="B103" s="819"/>
      <c r="C103" s="249"/>
      <c r="D103" s="434"/>
      <c r="E103" s="932"/>
      <c r="F103" s="433"/>
      <c r="G103" s="85"/>
      <c r="H103" s="249"/>
      <c r="I103" s="167"/>
      <c r="J103" s="249"/>
      <c r="K103" s="426"/>
      <c r="L103" s="748"/>
      <c r="M103" s="249"/>
      <c r="N103" s="167"/>
    </row>
  </sheetData>
  <mergeCells count="184">
    <mergeCell ref="A1:N1"/>
    <mergeCell ref="A2:N2"/>
    <mergeCell ref="A5:B5"/>
    <mergeCell ref="C5:F5"/>
    <mergeCell ref="C8:F8"/>
    <mergeCell ref="G8:J8"/>
    <mergeCell ref="K8:N8"/>
    <mergeCell ref="L77:L78"/>
    <mergeCell ref="F11:F13"/>
    <mergeCell ref="A17:B17"/>
    <mergeCell ref="C17:F17"/>
    <mergeCell ref="C20:F20"/>
    <mergeCell ref="G20:J20"/>
    <mergeCell ref="K20:N20"/>
    <mergeCell ref="H9:I9"/>
    <mergeCell ref="J9:J10"/>
    <mergeCell ref="L9:L10"/>
    <mergeCell ref="M9:M10"/>
    <mergeCell ref="N9:N10"/>
    <mergeCell ref="A11:A13"/>
    <mergeCell ref="B11:B13"/>
    <mergeCell ref="C11:C13"/>
    <mergeCell ref="D11:D13"/>
    <mergeCell ref="E11:E13"/>
    <mergeCell ref="A9:A10"/>
    <mergeCell ref="B9:B10"/>
    <mergeCell ref="C9:D9"/>
    <mergeCell ref="E9:E10"/>
    <mergeCell ref="F9:F10"/>
    <mergeCell ref="G9:G10"/>
    <mergeCell ref="H21:I21"/>
    <mergeCell ref="J21:J22"/>
    <mergeCell ref="L21:L22"/>
    <mergeCell ref="M21:M22"/>
    <mergeCell ref="N21:N22"/>
    <mergeCell ref="A24:A28"/>
    <mergeCell ref="B24:B28"/>
    <mergeCell ref="C27:C28"/>
    <mergeCell ref="D27:D28"/>
    <mergeCell ref="E27:E28"/>
    <mergeCell ref="A21:A22"/>
    <mergeCell ref="B21:B22"/>
    <mergeCell ref="C21:D21"/>
    <mergeCell ref="E21:E22"/>
    <mergeCell ref="F21:F22"/>
    <mergeCell ref="G21:G22"/>
    <mergeCell ref="L35:L36"/>
    <mergeCell ref="M35:M36"/>
    <mergeCell ref="N35:N36"/>
    <mergeCell ref="A31:B31"/>
    <mergeCell ref="C31:F31"/>
    <mergeCell ref="C34:F34"/>
    <mergeCell ref="G34:J34"/>
    <mergeCell ref="K34:N34"/>
    <mergeCell ref="A35:A36"/>
    <mergeCell ref="B35:B36"/>
    <mergeCell ref="C35:D35"/>
    <mergeCell ref="E35:E36"/>
    <mergeCell ref="F35:F36"/>
    <mergeCell ref="A37:A40"/>
    <mergeCell ref="B37:B40"/>
    <mergeCell ref="C37:C40"/>
    <mergeCell ref="D37:D40"/>
    <mergeCell ref="E37:E40"/>
    <mergeCell ref="F37:F40"/>
    <mergeCell ref="G35:G36"/>
    <mergeCell ref="H35:I35"/>
    <mergeCell ref="J35:J36"/>
    <mergeCell ref="L50:L51"/>
    <mergeCell ref="M50:M51"/>
    <mergeCell ref="N50:N51"/>
    <mergeCell ref="A46:B46"/>
    <mergeCell ref="C46:F46"/>
    <mergeCell ref="C49:F49"/>
    <mergeCell ref="G49:J49"/>
    <mergeCell ref="K49:N49"/>
    <mergeCell ref="A50:A51"/>
    <mergeCell ref="B50:B51"/>
    <mergeCell ref="C50:D50"/>
    <mergeCell ref="E50:E51"/>
    <mergeCell ref="F50:F51"/>
    <mergeCell ref="A52:A54"/>
    <mergeCell ref="B52:B55"/>
    <mergeCell ref="C52:C55"/>
    <mergeCell ref="D52:D55"/>
    <mergeCell ref="E52:E55"/>
    <mergeCell ref="F52:F55"/>
    <mergeCell ref="G50:G51"/>
    <mergeCell ref="H50:I50"/>
    <mergeCell ref="J50:J51"/>
    <mergeCell ref="G62:G63"/>
    <mergeCell ref="H62:I62"/>
    <mergeCell ref="J62:J63"/>
    <mergeCell ref="L62:L63"/>
    <mergeCell ref="M62:M63"/>
    <mergeCell ref="N62:N63"/>
    <mergeCell ref="A58:B58"/>
    <mergeCell ref="C58:F58"/>
    <mergeCell ref="C61:F61"/>
    <mergeCell ref="G61:J61"/>
    <mergeCell ref="K61:N61"/>
    <mergeCell ref="A62:A63"/>
    <mergeCell ref="B62:B63"/>
    <mergeCell ref="C62:D62"/>
    <mergeCell ref="E62:E63"/>
    <mergeCell ref="F62:F63"/>
    <mergeCell ref="B66:B68"/>
    <mergeCell ref="C66:C68"/>
    <mergeCell ref="D66:D68"/>
    <mergeCell ref="E66:E68"/>
    <mergeCell ref="F66:F68"/>
    <mergeCell ref="A71:B71"/>
    <mergeCell ref="C71:F71"/>
    <mergeCell ref="A64:A65"/>
    <mergeCell ref="B64:B65"/>
    <mergeCell ref="C64:C65"/>
    <mergeCell ref="D64:D65"/>
    <mergeCell ref="E64:E65"/>
    <mergeCell ref="F64:F65"/>
    <mergeCell ref="C74:F74"/>
    <mergeCell ref="G74:J74"/>
    <mergeCell ref="K74:N74"/>
    <mergeCell ref="A75:A76"/>
    <mergeCell ref="B75:B76"/>
    <mergeCell ref="C75:D75"/>
    <mergeCell ref="E75:E76"/>
    <mergeCell ref="F75:F76"/>
    <mergeCell ref="G75:G76"/>
    <mergeCell ref="H75:I75"/>
    <mergeCell ref="J75:J76"/>
    <mergeCell ref="L75:L76"/>
    <mergeCell ref="M75:M76"/>
    <mergeCell ref="N75:N76"/>
    <mergeCell ref="A77:A79"/>
    <mergeCell ref="B77:B79"/>
    <mergeCell ref="C77:C79"/>
    <mergeCell ref="D77:D79"/>
    <mergeCell ref="E77:E79"/>
    <mergeCell ref="F77:F79"/>
    <mergeCell ref="M77:M78"/>
    <mergeCell ref="N77:N79"/>
    <mergeCell ref="A80:A82"/>
    <mergeCell ref="B80:B82"/>
    <mergeCell ref="C80:C82"/>
    <mergeCell ref="D80:D82"/>
    <mergeCell ref="E80:E82"/>
    <mergeCell ref="F80:F82"/>
    <mergeCell ref="G77:G79"/>
    <mergeCell ref="H77:H79"/>
    <mergeCell ref="I77:I79"/>
    <mergeCell ref="J77:J78"/>
    <mergeCell ref="K77:K78"/>
    <mergeCell ref="A83:A87"/>
    <mergeCell ref="B83:B87"/>
    <mergeCell ref="E85:E87"/>
    <mergeCell ref="F85:F87"/>
    <mergeCell ref="A88:A89"/>
    <mergeCell ref="B88:B89"/>
    <mergeCell ref="C88:C89"/>
    <mergeCell ref="D88:D89"/>
    <mergeCell ref="E88:E89"/>
    <mergeCell ref="F88:F89"/>
    <mergeCell ref="L98:L99"/>
    <mergeCell ref="M98:M99"/>
    <mergeCell ref="N98:N99"/>
    <mergeCell ref="A94:B94"/>
    <mergeCell ref="C94:F94"/>
    <mergeCell ref="C97:F97"/>
    <mergeCell ref="G97:J97"/>
    <mergeCell ref="K97:N97"/>
    <mergeCell ref="A98:A99"/>
    <mergeCell ref="B98:B99"/>
    <mergeCell ref="C98:D98"/>
    <mergeCell ref="E98:E99"/>
    <mergeCell ref="F98:F99"/>
    <mergeCell ref="A100:A102"/>
    <mergeCell ref="B100:B102"/>
    <mergeCell ref="C100:C102"/>
    <mergeCell ref="D100:D102"/>
    <mergeCell ref="E100:E102"/>
    <mergeCell ref="F100:F102"/>
    <mergeCell ref="G98:G99"/>
    <mergeCell ref="H98:I98"/>
    <mergeCell ref="J98:J99"/>
  </mergeCells>
  <hyperlinks>
    <hyperlink ref="J64" r:id="rId1" xr:uid="{B16E6216-68F5-459A-98F7-B8A0ECCFA499}"/>
    <hyperlink ref="J65" r:id="rId2" xr:uid="{8175B4E8-F5AF-4A22-BA73-1B2D52F27321}"/>
    <hyperlink ref="J66" r:id="rId3" xr:uid="{787439A3-6C82-4D90-9229-F42EC8618E51}"/>
    <hyperlink ref="J67" r:id="rId4" xr:uid="{5878C4C6-1BD5-4B44-83CF-ED3C00C67E23}"/>
    <hyperlink ref="J68" r:id="rId5" xr:uid="{3E1CBC26-28D9-48F6-8072-72E8D878A571}"/>
  </hyperlinks>
  <pageMargins left="0.7" right="0.7" top="0.75" bottom="0.75" header="0.3" footer="0.3"/>
  <drawing r:id="rId6"/>
  <legacyDrawing r:id="rId7"/>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FE22B-4417-4989-A049-F13861630763}">
  <sheetPr>
    <tabColor rgb="FF92D050"/>
  </sheetPr>
  <dimension ref="A1:N103"/>
  <sheetViews>
    <sheetView topLeftCell="E49" workbookViewId="0">
      <selection activeCell="K56" sqref="K56"/>
    </sheetView>
  </sheetViews>
  <sheetFormatPr baseColWidth="10" defaultColWidth="11.42578125" defaultRowHeight="15"/>
  <cols>
    <col min="1" max="1" width="6.140625" customWidth="1"/>
    <col min="2" max="2" width="23" customWidth="1"/>
    <col min="3" max="3" width="10.140625" customWidth="1"/>
    <col min="4" max="4" width="10" customWidth="1"/>
    <col min="5" max="5" width="27.5703125" customWidth="1"/>
    <col min="6" max="6" width="16" customWidth="1"/>
    <col min="7" max="7" width="52.85546875" customWidth="1"/>
    <col min="8" max="9" width="9.5703125" customWidth="1"/>
    <col min="10" max="10" width="30.42578125" customWidth="1"/>
    <col min="11" max="11" width="47.42578125" customWidth="1"/>
    <col min="12" max="12" width="20.7109375" customWidth="1"/>
    <col min="13" max="13" width="62.5703125" customWidth="1"/>
    <col min="14" max="14" width="40" customWidth="1"/>
  </cols>
  <sheetData>
    <row r="1" spans="1:14" ht="20.25">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ht="20.25">
      <c r="A2" s="1226" t="str">
        <f>Contenido!$B$2</f>
        <v>2023 -  2024</v>
      </c>
      <c r="B2" s="1226"/>
      <c r="C2" s="1226"/>
      <c r="D2" s="1226"/>
      <c r="E2" s="1226"/>
      <c r="F2" s="1226"/>
      <c r="G2" s="1226"/>
      <c r="H2" s="1226"/>
      <c r="I2" s="1226"/>
      <c r="J2" s="1226"/>
      <c r="K2" s="1226"/>
      <c r="L2" s="1226"/>
      <c r="M2" s="1226"/>
      <c r="N2" s="1226"/>
    </row>
    <row r="4" spans="1:14" s="1" customFormat="1">
      <c r="L4" s="8"/>
    </row>
    <row r="5" spans="1:14" s="1" customFormat="1" ht="42" customHeight="1">
      <c r="A5" s="1748" t="s">
        <v>61</v>
      </c>
      <c r="B5" s="1748"/>
      <c r="C5" s="1831" t="s">
        <v>3705</v>
      </c>
      <c r="D5" s="1831"/>
      <c r="E5" s="1831"/>
      <c r="F5" s="1831"/>
      <c r="L5" s="8"/>
    </row>
    <row r="8" spans="1:14" s="1" customFormat="1" ht="16.5">
      <c r="C8" s="1928" t="s">
        <v>2810</v>
      </c>
      <c r="D8" s="1928"/>
      <c r="E8" s="1928"/>
      <c r="F8" s="1928"/>
      <c r="G8" s="1880" t="s">
        <v>2811</v>
      </c>
      <c r="H8" s="1880"/>
      <c r="I8" s="1880"/>
      <c r="J8" s="1880"/>
      <c r="K8" s="1881" t="s">
        <v>2812</v>
      </c>
      <c r="L8" s="1881"/>
      <c r="M8" s="1881"/>
      <c r="N8" s="1881"/>
    </row>
    <row r="9" spans="1:14" s="1" customFormat="1" ht="39.75" customHeight="1">
      <c r="A9" s="1836" t="s">
        <v>2673</v>
      </c>
      <c r="B9" s="1838" t="s">
        <v>2813</v>
      </c>
      <c r="C9" s="1829" t="s">
        <v>2814</v>
      </c>
      <c r="D9" s="1829"/>
      <c r="E9" s="1838" t="s">
        <v>2815</v>
      </c>
      <c r="F9" s="2422" t="s">
        <v>2816</v>
      </c>
      <c r="G9" s="1839" t="s">
        <v>2817</v>
      </c>
      <c r="H9" s="1839" t="s">
        <v>2818</v>
      </c>
      <c r="I9" s="1839"/>
      <c r="J9" s="1839" t="s">
        <v>2819</v>
      </c>
      <c r="K9" s="63" t="s">
        <v>2820</v>
      </c>
      <c r="L9" s="1835" t="s">
        <v>2821</v>
      </c>
      <c r="M9" s="1835" t="s">
        <v>2822</v>
      </c>
      <c r="N9" s="1835" t="s">
        <v>2823</v>
      </c>
    </row>
    <row r="10" spans="1:14" s="1" customFormat="1" ht="16.5" customHeight="1">
      <c r="A10" s="1837"/>
      <c r="B10" s="1838"/>
      <c r="C10" s="64" t="s">
        <v>2824</v>
      </c>
      <c r="D10" s="64" t="s">
        <v>2825</v>
      </c>
      <c r="E10" s="1838"/>
      <c r="F10" s="2423"/>
      <c r="G10" s="1840"/>
      <c r="H10" s="65" t="s">
        <v>2824</v>
      </c>
      <c r="I10" s="65" t="s">
        <v>2825</v>
      </c>
      <c r="J10" s="1840"/>
      <c r="K10" s="63" t="s">
        <v>2826</v>
      </c>
      <c r="L10" s="1835"/>
      <c r="M10" s="1835"/>
      <c r="N10" s="1835"/>
    </row>
    <row r="11" spans="1:14" s="1" customFormat="1" ht="45">
      <c r="A11" s="2407">
        <v>1</v>
      </c>
      <c r="B11" s="2410" t="s">
        <v>150</v>
      </c>
      <c r="C11" s="2413"/>
      <c r="D11" s="2416" t="s">
        <v>2860</v>
      </c>
      <c r="E11" s="2419"/>
      <c r="F11" s="2413"/>
      <c r="G11" s="724" t="s">
        <v>3706</v>
      </c>
      <c r="H11" s="841" t="s">
        <v>2793</v>
      </c>
      <c r="I11" s="255"/>
      <c r="J11" s="2430" t="s">
        <v>3707</v>
      </c>
      <c r="K11" s="249"/>
      <c r="L11" s="249"/>
      <c r="M11" s="249"/>
      <c r="N11" s="249"/>
    </row>
    <row r="12" spans="1:14" s="1" customFormat="1" ht="30">
      <c r="A12" s="2408"/>
      <c r="B12" s="2411"/>
      <c r="C12" s="2414"/>
      <c r="D12" s="2417"/>
      <c r="E12" s="2420"/>
      <c r="F12" s="2414"/>
      <c r="G12" s="743" t="s">
        <v>163</v>
      </c>
      <c r="H12" s="842" t="s">
        <v>2793</v>
      </c>
      <c r="I12" s="255"/>
      <c r="J12" s="2431"/>
      <c r="K12" s="249"/>
      <c r="L12" s="249"/>
      <c r="M12" s="249"/>
      <c r="N12" s="249"/>
    </row>
    <row r="13" spans="1:14" s="1" customFormat="1" ht="45">
      <c r="A13" s="2408"/>
      <c r="B13" s="2411"/>
      <c r="C13" s="2414"/>
      <c r="D13" s="2417"/>
      <c r="E13" s="2420"/>
      <c r="F13" s="2414"/>
      <c r="G13" s="743" t="s">
        <v>3708</v>
      </c>
      <c r="H13" s="842" t="s">
        <v>2793</v>
      </c>
      <c r="I13" s="255"/>
      <c r="J13" s="2431"/>
      <c r="K13" s="249"/>
      <c r="L13" s="249"/>
      <c r="M13" s="249"/>
      <c r="N13" s="249"/>
    </row>
    <row r="14" spans="1:14" s="1" customFormat="1" ht="45">
      <c r="A14" s="2408"/>
      <c r="B14" s="2411"/>
      <c r="C14" s="2414"/>
      <c r="D14" s="2417"/>
      <c r="E14" s="2420"/>
      <c r="F14" s="2414"/>
      <c r="G14" s="843" t="s">
        <v>167</v>
      </c>
      <c r="H14" s="744" t="s">
        <v>2793</v>
      </c>
      <c r="I14" s="255"/>
      <c r="J14" s="2431"/>
      <c r="K14" s="249"/>
      <c r="L14" s="249"/>
      <c r="M14" s="249"/>
      <c r="N14" s="249"/>
    </row>
    <row r="15" spans="1:14" s="1" customFormat="1" ht="45">
      <c r="A15" s="2408"/>
      <c r="B15" s="2411"/>
      <c r="C15" s="2414"/>
      <c r="D15" s="2417"/>
      <c r="E15" s="2420"/>
      <c r="F15" s="2414"/>
      <c r="G15" s="724" t="s">
        <v>3709</v>
      </c>
      <c r="H15" s="842" t="s">
        <v>2793</v>
      </c>
      <c r="I15" s="255"/>
      <c r="J15" s="2431"/>
      <c r="K15" s="249"/>
      <c r="L15" s="249"/>
      <c r="M15" s="249"/>
      <c r="N15" s="249"/>
    </row>
    <row r="16" spans="1:14" s="1" customFormat="1" ht="45">
      <c r="A16" s="2408"/>
      <c r="B16" s="2411"/>
      <c r="C16" s="2414"/>
      <c r="D16" s="2417"/>
      <c r="E16" s="2420"/>
      <c r="F16" s="2414"/>
      <c r="G16" s="743" t="s">
        <v>3710</v>
      </c>
      <c r="H16" s="842" t="s">
        <v>2793</v>
      </c>
      <c r="I16" s="249"/>
      <c r="J16" s="2431"/>
      <c r="K16" s="191"/>
      <c r="L16" s="249"/>
      <c r="M16" s="249"/>
      <c r="N16" s="249"/>
    </row>
    <row r="17" spans="1:14" s="1" customFormat="1" ht="30">
      <c r="A17" s="2408"/>
      <c r="B17" s="2411"/>
      <c r="C17" s="2414"/>
      <c r="D17" s="2417"/>
      <c r="E17" s="2420"/>
      <c r="F17" s="2414"/>
      <c r="G17" s="743" t="s">
        <v>3711</v>
      </c>
      <c r="H17" s="842" t="s">
        <v>2793</v>
      </c>
      <c r="I17" s="249"/>
      <c r="J17" s="2431"/>
      <c r="K17" s="114"/>
      <c r="L17" s="249"/>
      <c r="M17" s="249"/>
      <c r="N17" s="249"/>
    </row>
    <row r="18" spans="1:14" s="1" customFormat="1" ht="30">
      <c r="A18" s="2409"/>
      <c r="B18" s="2412"/>
      <c r="C18" s="2415"/>
      <c r="D18" s="2418"/>
      <c r="E18" s="2421"/>
      <c r="F18" s="2415"/>
      <c r="G18" s="743" t="s">
        <v>3712</v>
      </c>
      <c r="H18" s="842" t="s">
        <v>2793</v>
      </c>
      <c r="I18" s="249"/>
      <c r="J18" s="2432"/>
      <c r="K18" s="114"/>
      <c r="L18" s="249"/>
      <c r="M18" s="249"/>
      <c r="N18" s="249"/>
    </row>
    <row r="19" spans="1:14" s="1" customFormat="1" ht="52.5" customHeight="1">
      <c r="A19" s="2407">
        <v>2</v>
      </c>
      <c r="B19" s="2410" t="s">
        <v>3713</v>
      </c>
      <c r="C19" s="2413"/>
      <c r="D19" s="2416" t="s">
        <v>2860</v>
      </c>
      <c r="E19" s="2419"/>
      <c r="F19" s="2413"/>
      <c r="G19" s="724" t="s">
        <v>3714</v>
      </c>
      <c r="H19" s="841" t="s">
        <v>2793</v>
      </c>
      <c r="I19" s="249"/>
      <c r="J19" s="840" t="s">
        <v>3715</v>
      </c>
      <c r="K19" s="2433" t="s">
        <v>3716</v>
      </c>
      <c r="L19" s="2413"/>
      <c r="M19" s="2435" t="s">
        <v>3717</v>
      </c>
      <c r="N19" s="2413"/>
    </row>
    <row r="20" spans="1:14" s="1" customFormat="1" ht="67.5" customHeight="1">
      <c r="A20" s="2409"/>
      <c r="B20" s="2412"/>
      <c r="C20" s="2415"/>
      <c r="D20" s="2418"/>
      <c r="E20" s="2421"/>
      <c r="F20" s="2415"/>
      <c r="G20" s="743" t="s">
        <v>3718</v>
      </c>
      <c r="H20" s="842" t="s">
        <v>2793</v>
      </c>
      <c r="I20" s="249"/>
      <c r="J20" s="847" t="s">
        <v>3719</v>
      </c>
      <c r="K20" s="2434"/>
      <c r="L20" s="2415"/>
      <c r="M20" s="2436"/>
      <c r="N20" s="2415"/>
    </row>
    <row r="21" spans="1:14" s="1" customFormat="1" ht="45.75" customHeight="1">
      <c r="A21" s="2407">
        <v>3</v>
      </c>
      <c r="B21" s="2410" t="s">
        <v>201</v>
      </c>
      <c r="C21" s="2413"/>
      <c r="D21" s="2416" t="s">
        <v>2860</v>
      </c>
      <c r="E21" s="2419"/>
      <c r="F21" s="2413"/>
      <c r="G21" s="724" t="s">
        <v>3720</v>
      </c>
      <c r="H21" s="841" t="s">
        <v>2793</v>
      </c>
      <c r="I21" s="249"/>
      <c r="J21" s="848" t="s">
        <v>3721</v>
      </c>
      <c r="K21" s="844"/>
      <c r="L21" s="831"/>
      <c r="M21" s="846"/>
      <c r="N21" s="831"/>
    </row>
    <row r="22" spans="1:14" s="1" customFormat="1" ht="233.25" customHeight="1">
      <c r="A22" s="2408"/>
      <c r="B22" s="2411"/>
      <c r="C22" s="2414"/>
      <c r="D22" s="2417"/>
      <c r="E22" s="2420"/>
      <c r="F22" s="2414"/>
      <c r="G22" s="743" t="s">
        <v>3722</v>
      </c>
      <c r="H22" s="842" t="s">
        <v>2793</v>
      </c>
      <c r="I22" s="249"/>
      <c r="J22" s="847" t="s">
        <v>3723</v>
      </c>
      <c r="K22" s="844" t="s">
        <v>3724</v>
      </c>
      <c r="L22" s="849">
        <v>1</v>
      </c>
      <c r="M22" s="845" t="s">
        <v>3725</v>
      </c>
      <c r="N22" s="840" t="s">
        <v>3726</v>
      </c>
    </row>
    <row r="23" spans="1:14" s="1" customFormat="1" ht="47.25" customHeight="1">
      <c r="A23" s="2409"/>
      <c r="B23" s="2412"/>
      <c r="C23" s="2415"/>
      <c r="D23" s="2418"/>
      <c r="E23" s="2421"/>
      <c r="F23" s="2415"/>
      <c r="G23" s="743" t="s">
        <v>3727</v>
      </c>
      <c r="H23" s="842" t="s">
        <v>2793</v>
      </c>
      <c r="I23" s="167"/>
      <c r="J23" s="847" t="s">
        <v>3721</v>
      </c>
      <c r="K23" s="426"/>
      <c r="L23" s="259"/>
      <c r="M23" s="249"/>
      <c r="N23" s="167"/>
    </row>
    <row r="26" spans="1:14" s="1" customFormat="1" ht="42" customHeight="1">
      <c r="A26" s="1748" t="s">
        <v>61</v>
      </c>
      <c r="B26" s="1748"/>
      <c r="C26" s="1831" t="s">
        <v>3160</v>
      </c>
      <c r="D26" s="1831"/>
      <c r="E26" s="1831"/>
      <c r="F26" s="1831"/>
      <c r="L26" s="8"/>
    </row>
    <row r="29" spans="1:14" s="1" customFormat="1" ht="16.5">
      <c r="C29" s="1928" t="s">
        <v>2810</v>
      </c>
      <c r="D29" s="1928"/>
      <c r="E29" s="1928"/>
      <c r="F29" s="1928"/>
      <c r="G29" s="1880" t="s">
        <v>2811</v>
      </c>
      <c r="H29" s="1880"/>
      <c r="I29" s="1880"/>
      <c r="J29" s="1880"/>
      <c r="K29" s="1881" t="s">
        <v>2812</v>
      </c>
      <c r="L29" s="1881"/>
      <c r="M29" s="1881"/>
      <c r="N29" s="1881"/>
    </row>
    <row r="30" spans="1:14" s="1" customFormat="1" ht="39.75" customHeight="1">
      <c r="A30" s="1836" t="s">
        <v>2673</v>
      </c>
      <c r="B30" s="1838" t="s">
        <v>2813</v>
      </c>
      <c r="C30" s="1829" t="s">
        <v>2814</v>
      </c>
      <c r="D30" s="1829"/>
      <c r="E30" s="1838" t="s">
        <v>2815</v>
      </c>
      <c r="F30" s="1829" t="s">
        <v>2816</v>
      </c>
      <c r="G30" s="1839" t="s">
        <v>2817</v>
      </c>
      <c r="H30" s="1839" t="s">
        <v>2818</v>
      </c>
      <c r="I30" s="1839"/>
      <c r="J30" s="1839" t="s">
        <v>2819</v>
      </c>
      <c r="K30" s="63" t="s">
        <v>2820</v>
      </c>
      <c r="L30" s="1835" t="s">
        <v>2821</v>
      </c>
      <c r="M30" s="1835" t="s">
        <v>2822</v>
      </c>
      <c r="N30" s="1835" t="s">
        <v>2823</v>
      </c>
    </row>
    <row r="31" spans="1:14" s="1" customFormat="1" ht="16.5" customHeight="1">
      <c r="A31" s="1837"/>
      <c r="B31" s="1894"/>
      <c r="C31" s="64" t="s">
        <v>2824</v>
      </c>
      <c r="D31" s="64" t="s">
        <v>2825</v>
      </c>
      <c r="E31" s="1838"/>
      <c r="F31" s="1830"/>
      <c r="G31" s="1840"/>
      <c r="H31" s="65" t="s">
        <v>2824</v>
      </c>
      <c r="I31" s="65" t="s">
        <v>2825</v>
      </c>
      <c r="J31" s="1840"/>
      <c r="K31" s="63" t="s">
        <v>2826</v>
      </c>
      <c r="L31" s="1835"/>
      <c r="M31" s="1835"/>
      <c r="N31" s="1835"/>
    </row>
    <row r="32" spans="1:14" s="1" customFormat="1" ht="42.75" customHeight="1">
      <c r="A32" s="2424">
        <v>1</v>
      </c>
      <c r="B32" s="2426"/>
      <c r="C32" s="2427"/>
      <c r="D32" s="1872"/>
      <c r="E32" s="1872"/>
      <c r="F32" s="1872"/>
      <c r="G32" s="1742"/>
      <c r="H32" s="1872"/>
      <c r="I32" s="1872"/>
      <c r="J32" s="1872"/>
      <c r="K32" s="1742"/>
      <c r="L32" s="2400"/>
      <c r="M32" s="1742"/>
      <c r="N32" s="1872"/>
    </row>
    <row r="33" spans="1:14" s="1" customFormat="1" ht="21" customHeight="1">
      <c r="A33" s="2425"/>
      <c r="B33" s="2426"/>
      <c r="C33" s="2428"/>
      <c r="D33" s="1873"/>
      <c r="E33" s="1873"/>
      <c r="F33" s="1873"/>
      <c r="G33" s="1735"/>
      <c r="H33" s="1873"/>
      <c r="I33" s="1873"/>
      <c r="J33" s="1873"/>
      <c r="K33" s="1735"/>
      <c r="L33" s="1873"/>
      <c r="M33" s="1735"/>
      <c r="N33" s="1873"/>
    </row>
    <row r="34" spans="1:14" s="1" customFormat="1" ht="30.75" customHeight="1">
      <c r="A34" s="2425"/>
      <c r="B34" s="2426"/>
      <c r="C34" s="2428"/>
      <c r="D34" s="1873"/>
      <c r="E34" s="1873"/>
      <c r="F34" s="1873"/>
      <c r="G34" s="1735"/>
      <c r="H34" s="1873"/>
      <c r="I34" s="1873"/>
      <c r="J34" s="1873"/>
      <c r="K34" s="1735"/>
      <c r="L34" s="1873"/>
      <c r="M34" s="1735"/>
      <c r="N34" s="1873"/>
    </row>
    <row r="35" spans="1:14" s="1" customFormat="1" ht="39" customHeight="1">
      <c r="A35" s="832">
        <v>2</v>
      </c>
      <c r="B35" s="833"/>
      <c r="C35" s="72"/>
      <c r="D35" s="72"/>
      <c r="E35" s="72"/>
      <c r="F35" s="72"/>
      <c r="G35" s="72"/>
      <c r="H35" s="72"/>
      <c r="I35" s="72"/>
      <c r="J35" s="72"/>
      <c r="K35" s="72"/>
      <c r="L35" s="72"/>
      <c r="M35" s="72"/>
      <c r="N35" s="72"/>
    </row>
    <row r="36" spans="1:14" s="1" customFormat="1" ht="69.75" customHeight="1">
      <c r="A36" s="834">
        <v>3</v>
      </c>
      <c r="B36" s="72"/>
      <c r="C36" s="249"/>
      <c r="D36" s="249"/>
      <c r="E36" s="138"/>
      <c r="F36" s="433"/>
      <c r="G36" s="85"/>
      <c r="H36" s="249"/>
      <c r="I36" s="167"/>
      <c r="J36" s="249"/>
      <c r="K36" s="426"/>
      <c r="L36" s="259"/>
      <c r="M36" s="249"/>
      <c r="N36" s="167"/>
    </row>
    <row r="39" spans="1:14" s="1" customFormat="1" ht="42" customHeight="1">
      <c r="A39" s="1748" t="s">
        <v>61</v>
      </c>
      <c r="B39" s="1748"/>
      <c r="C39" s="1831" t="s">
        <v>3728</v>
      </c>
      <c r="D39" s="1831"/>
      <c r="E39" s="1831"/>
      <c r="F39" s="1831"/>
      <c r="L39" s="8"/>
    </row>
    <row r="42" spans="1:14" s="1" customFormat="1" ht="16.5">
      <c r="C42" s="1928" t="s">
        <v>2810</v>
      </c>
      <c r="D42" s="1928"/>
      <c r="E42" s="1928"/>
      <c r="F42" s="1928"/>
      <c r="G42" s="1880" t="s">
        <v>2811</v>
      </c>
      <c r="H42" s="1880"/>
      <c r="I42" s="1880"/>
      <c r="J42" s="1880"/>
      <c r="K42" s="1881" t="s">
        <v>2812</v>
      </c>
      <c r="L42" s="1881"/>
      <c r="M42" s="1881"/>
      <c r="N42" s="1881"/>
    </row>
    <row r="43" spans="1:14" s="1" customFormat="1" ht="39.75" customHeight="1">
      <c r="A43" s="1836" t="s">
        <v>2673</v>
      </c>
      <c r="B43" s="1838" t="s">
        <v>2813</v>
      </c>
      <c r="C43" s="1829" t="s">
        <v>2814</v>
      </c>
      <c r="D43" s="1829"/>
      <c r="E43" s="1838" t="s">
        <v>2815</v>
      </c>
      <c r="F43" s="1829" t="s">
        <v>2816</v>
      </c>
      <c r="G43" s="1839" t="s">
        <v>2817</v>
      </c>
      <c r="H43" s="1839" t="s">
        <v>2818</v>
      </c>
      <c r="I43" s="1839"/>
      <c r="J43" s="1839" t="s">
        <v>2819</v>
      </c>
      <c r="K43" s="63" t="s">
        <v>2820</v>
      </c>
      <c r="L43" s="1835" t="s">
        <v>2821</v>
      </c>
      <c r="M43" s="1835" t="s">
        <v>2822</v>
      </c>
      <c r="N43" s="1835" t="s">
        <v>2823</v>
      </c>
    </row>
    <row r="44" spans="1:14" s="1" customFormat="1" ht="16.5" customHeight="1">
      <c r="A44" s="1837"/>
      <c r="B44" s="1838"/>
      <c r="C44" s="64" t="s">
        <v>2824</v>
      </c>
      <c r="D44" s="64" t="s">
        <v>2825</v>
      </c>
      <c r="E44" s="1838"/>
      <c r="F44" s="1830"/>
      <c r="G44" s="1840"/>
      <c r="H44" s="65" t="s">
        <v>2824</v>
      </c>
      <c r="I44" s="65" t="s">
        <v>2825</v>
      </c>
      <c r="J44" s="1840"/>
      <c r="K44" s="63" t="s">
        <v>2826</v>
      </c>
      <c r="L44" s="1835"/>
      <c r="M44" s="1835"/>
      <c r="N44" s="1835"/>
    </row>
    <row r="45" spans="1:14" s="1" customFormat="1" ht="89.25" customHeight="1">
      <c r="A45" s="1836">
        <v>1</v>
      </c>
      <c r="B45" s="2429" t="s">
        <v>3729</v>
      </c>
      <c r="C45" s="2360"/>
      <c r="D45" s="2020" t="s">
        <v>2860</v>
      </c>
      <c r="E45" s="2360"/>
      <c r="F45" s="2360"/>
      <c r="G45" s="85" t="s">
        <v>542</v>
      </c>
      <c r="H45" s="28" t="s">
        <v>2860</v>
      </c>
      <c r="I45" s="249"/>
      <c r="J45" s="28" t="s">
        <v>3730</v>
      </c>
      <c r="K45" s="115" t="s">
        <v>543</v>
      </c>
      <c r="L45" s="722">
        <v>1</v>
      </c>
      <c r="M45" s="724" t="s">
        <v>3731</v>
      </c>
      <c r="N45" s="28" t="s">
        <v>3732</v>
      </c>
    </row>
    <row r="46" spans="1:14" s="1" customFormat="1" ht="162.75" customHeight="1">
      <c r="A46" s="1836"/>
      <c r="B46" s="2429"/>
      <c r="C46" s="2360"/>
      <c r="D46" s="2020"/>
      <c r="E46" s="2360"/>
      <c r="F46" s="2360"/>
      <c r="G46" s="85" t="s">
        <v>3733</v>
      </c>
      <c r="H46" s="28" t="s">
        <v>2860</v>
      </c>
      <c r="I46" s="249"/>
      <c r="J46" s="28" t="s">
        <v>3734</v>
      </c>
      <c r="K46" s="26" t="s">
        <v>549</v>
      </c>
      <c r="L46" s="72" t="s">
        <v>3735</v>
      </c>
      <c r="M46" s="88" t="s">
        <v>3736</v>
      </c>
      <c r="N46" s="827" t="s">
        <v>3737</v>
      </c>
    </row>
    <row r="47" spans="1:14" s="1" customFormat="1" ht="87" customHeight="1">
      <c r="A47" s="1836"/>
      <c r="B47" s="2429"/>
      <c r="C47" s="2360"/>
      <c r="D47" s="2020"/>
      <c r="E47" s="2360"/>
      <c r="F47" s="2360"/>
      <c r="G47" s="85" t="s">
        <v>553</v>
      </c>
      <c r="H47" s="28" t="s">
        <v>2860</v>
      </c>
      <c r="I47" s="249"/>
      <c r="J47" s="28" t="s">
        <v>3738</v>
      </c>
      <c r="K47" s="26" t="s">
        <v>554</v>
      </c>
      <c r="L47" s="838">
        <v>1</v>
      </c>
      <c r="M47" s="88" t="s">
        <v>3739</v>
      </c>
      <c r="N47" s="23" t="s">
        <v>3740</v>
      </c>
    </row>
    <row r="50" spans="1:14" s="1" customFormat="1" ht="42" customHeight="1">
      <c r="A50" s="1748" t="s">
        <v>61</v>
      </c>
      <c r="B50" s="1748"/>
      <c r="C50" s="1831" t="s">
        <v>3741</v>
      </c>
      <c r="D50" s="1831"/>
      <c r="E50" s="1831"/>
      <c r="F50" s="1831"/>
      <c r="L50" s="8"/>
    </row>
    <row r="53" spans="1:14" s="1" customFormat="1" ht="16.5">
      <c r="C53" s="1928" t="s">
        <v>2810</v>
      </c>
      <c r="D53" s="1928"/>
      <c r="E53" s="1928"/>
      <c r="F53" s="1928"/>
      <c r="G53" s="1880" t="s">
        <v>2811</v>
      </c>
      <c r="H53" s="1880"/>
      <c r="I53" s="1880"/>
      <c r="J53" s="1880"/>
      <c r="K53" s="1881" t="s">
        <v>2812</v>
      </c>
      <c r="L53" s="1881"/>
      <c r="M53" s="1881"/>
      <c r="N53" s="1881"/>
    </row>
    <row r="54" spans="1:14" s="1" customFormat="1" ht="39.75" customHeight="1">
      <c r="A54" s="1836" t="s">
        <v>2673</v>
      </c>
      <c r="B54" s="1838" t="s">
        <v>2813</v>
      </c>
      <c r="C54" s="1829" t="s">
        <v>2814</v>
      </c>
      <c r="D54" s="1829"/>
      <c r="E54" s="1838" t="s">
        <v>2815</v>
      </c>
      <c r="F54" s="1829" t="s">
        <v>2816</v>
      </c>
      <c r="G54" s="1839" t="s">
        <v>2817</v>
      </c>
      <c r="H54" s="1839" t="s">
        <v>2818</v>
      </c>
      <c r="I54" s="1839"/>
      <c r="J54" s="1839" t="s">
        <v>2819</v>
      </c>
      <c r="K54" s="63" t="s">
        <v>2820</v>
      </c>
      <c r="L54" s="1835" t="s">
        <v>2821</v>
      </c>
      <c r="M54" s="1835" t="s">
        <v>2822</v>
      </c>
      <c r="N54" s="1835" t="s">
        <v>2823</v>
      </c>
    </row>
    <row r="55" spans="1:14" s="1" customFormat="1" ht="16.5" customHeight="1">
      <c r="A55" s="1837"/>
      <c r="B55" s="1838"/>
      <c r="C55" s="64" t="s">
        <v>2824</v>
      </c>
      <c r="D55" s="64" t="s">
        <v>2825</v>
      </c>
      <c r="E55" s="1838"/>
      <c r="F55" s="1830"/>
      <c r="G55" s="1840"/>
      <c r="H55" s="65" t="s">
        <v>2824</v>
      </c>
      <c r="I55" s="65" t="s">
        <v>2825</v>
      </c>
      <c r="J55" s="1840"/>
      <c r="K55" s="63" t="s">
        <v>2826</v>
      </c>
      <c r="L55" s="1835"/>
      <c r="M55" s="1835"/>
      <c r="N55" s="1835"/>
    </row>
    <row r="56" spans="1:14" s="1" customFormat="1" ht="115.5" customHeight="1">
      <c r="A56" s="1837">
        <v>1</v>
      </c>
      <c r="B56" s="2429" t="s">
        <v>2210</v>
      </c>
      <c r="C56" s="2360"/>
      <c r="D56" s="2020" t="s">
        <v>2860</v>
      </c>
      <c r="E56" s="2360"/>
      <c r="F56" s="2360"/>
      <c r="G56" s="85" t="s">
        <v>3742</v>
      </c>
      <c r="H56" s="28" t="s">
        <v>2860</v>
      </c>
      <c r="I56" s="249"/>
      <c r="J56" s="28" t="s">
        <v>3743</v>
      </c>
      <c r="K56" s="115" t="s">
        <v>3744</v>
      </c>
      <c r="L56" s="722">
        <v>1</v>
      </c>
      <c r="M56" s="139" t="s">
        <v>3745</v>
      </c>
      <c r="N56" s="28" t="s">
        <v>3746</v>
      </c>
    </row>
    <row r="57" spans="1:14" s="1" customFormat="1" ht="90.75" customHeight="1">
      <c r="A57" s="2352"/>
      <c r="B57" s="2429"/>
      <c r="C57" s="2360"/>
      <c r="D57" s="2020"/>
      <c r="E57" s="2360"/>
      <c r="F57" s="2360"/>
      <c r="G57" s="85" t="s">
        <v>3747</v>
      </c>
      <c r="H57" s="28" t="s">
        <v>2860</v>
      </c>
      <c r="I57" s="249"/>
      <c r="J57" s="28" t="s">
        <v>3734</v>
      </c>
      <c r="K57" s="26" t="s">
        <v>3748</v>
      </c>
      <c r="L57" s="722">
        <v>1</v>
      </c>
      <c r="M57" s="139" t="s">
        <v>3749</v>
      </c>
      <c r="N57" s="28" t="s">
        <v>3750</v>
      </c>
    </row>
    <row r="58" spans="1:14" s="1" customFormat="1" ht="69.75" customHeight="1">
      <c r="A58" s="378">
        <v>2</v>
      </c>
      <c r="B58" s="72"/>
      <c r="C58" s="249"/>
      <c r="D58" s="249"/>
      <c r="E58" s="138"/>
      <c r="F58" s="433"/>
      <c r="G58" s="85"/>
      <c r="H58" s="249"/>
      <c r="I58" s="167"/>
      <c r="J58" s="249"/>
      <c r="K58" s="426"/>
      <c r="L58" s="259"/>
      <c r="M58" s="249"/>
      <c r="N58" s="167"/>
    </row>
    <row r="61" spans="1:14" s="1" customFormat="1" ht="42" customHeight="1">
      <c r="A61" s="1748" t="s">
        <v>61</v>
      </c>
      <c r="B61" s="1748"/>
      <c r="C61" s="1831" t="s">
        <v>3751</v>
      </c>
      <c r="D61" s="1831"/>
      <c r="E61" s="1831"/>
      <c r="F61" s="1831"/>
      <c r="L61" s="8"/>
    </row>
    <row r="64" spans="1:14" s="1" customFormat="1" ht="16.5">
      <c r="C64" s="1928" t="s">
        <v>2810</v>
      </c>
      <c r="D64" s="1928"/>
      <c r="E64" s="1928"/>
      <c r="F64" s="1928"/>
      <c r="G64" s="1880" t="s">
        <v>2811</v>
      </c>
      <c r="H64" s="1880"/>
      <c r="I64" s="1880"/>
      <c r="J64" s="1880"/>
      <c r="K64" s="1881" t="s">
        <v>2812</v>
      </c>
      <c r="L64" s="1881"/>
      <c r="M64" s="1881"/>
      <c r="N64" s="1881"/>
    </row>
    <row r="65" spans="1:14" s="1" customFormat="1" ht="39.75" customHeight="1">
      <c r="A65" s="1836" t="s">
        <v>2673</v>
      </c>
      <c r="B65" s="1838" t="s">
        <v>2813</v>
      </c>
      <c r="C65" s="1829" t="s">
        <v>2814</v>
      </c>
      <c r="D65" s="1829"/>
      <c r="E65" s="1838" t="s">
        <v>2815</v>
      </c>
      <c r="F65" s="1829" t="s">
        <v>2816</v>
      </c>
      <c r="G65" s="1839" t="s">
        <v>2817</v>
      </c>
      <c r="H65" s="1839" t="s">
        <v>2818</v>
      </c>
      <c r="I65" s="1839"/>
      <c r="J65" s="1839" t="s">
        <v>2819</v>
      </c>
      <c r="K65" s="63" t="s">
        <v>2820</v>
      </c>
      <c r="L65" s="1835" t="s">
        <v>2821</v>
      </c>
      <c r="M65" s="1835" t="s">
        <v>2822</v>
      </c>
      <c r="N65" s="1835" t="s">
        <v>2823</v>
      </c>
    </row>
    <row r="66" spans="1:14" s="1" customFormat="1" ht="16.5" customHeight="1">
      <c r="A66" s="1837"/>
      <c r="B66" s="1838"/>
      <c r="C66" s="64" t="s">
        <v>2824</v>
      </c>
      <c r="D66" s="64" t="s">
        <v>2825</v>
      </c>
      <c r="E66" s="1838"/>
      <c r="F66" s="1830"/>
      <c r="G66" s="1840"/>
      <c r="H66" s="65" t="s">
        <v>2824</v>
      </c>
      <c r="I66" s="65" t="s">
        <v>2825</v>
      </c>
      <c r="J66" s="1840"/>
      <c r="K66" s="63" t="s">
        <v>2826</v>
      </c>
      <c r="L66" s="1835"/>
      <c r="M66" s="1835"/>
      <c r="N66" s="1835"/>
    </row>
    <row r="67" spans="1:14" s="1" customFormat="1" ht="39.75" customHeight="1">
      <c r="A67" s="1837">
        <v>1</v>
      </c>
      <c r="B67" s="2429" t="s">
        <v>3752</v>
      </c>
      <c r="C67" s="2360"/>
      <c r="D67" s="2020" t="s">
        <v>2860</v>
      </c>
      <c r="E67" s="2360"/>
      <c r="F67" s="2360"/>
      <c r="G67" s="741" t="s">
        <v>3753</v>
      </c>
      <c r="H67" s="28" t="s">
        <v>2860</v>
      </c>
      <c r="I67" s="249"/>
      <c r="J67" s="28" t="s">
        <v>3754</v>
      </c>
      <c r="K67" s="191"/>
      <c r="L67" s="249"/>
      <c r="M67" s="249"/>
      <c r="N67" s="249"/>
    </row>
    <row r="68" spans="1:14" s="1" customFormat="1" ht="39.75" customHeight="1">
      <c r="A68" s="2352"/>
      <c r="B68" s="2429"/>
      <c r="C68" s="2360"/>
      <c r="D68" s="2020"/>
      <c r="E68" s="2360"/>
      <c r="F68" s="2360"/>
      <c r="G68" s="742" t="s">
        <v>3755</v>
      </c>
      <c r="H68" s="28" t="s">
        <v>2860</v>
      </c>
      <c r="I68" s="249"/>
      <c r="J68" s="28" t="s">
        <v>3740</v>
      </c>
      <c r="K68" s="114"/>
      <c r="L68" s="249"/>
      <c r="M68" s="249"/>
      <c r="N68" s="249"/>
    </row>
    <row r="69" spans="1:14" s="1" customFormat="1" ht="34.5" customHeight="1">
      <c r="A69" s="2437">
        <v>2</v>
      </c>
      <c r="B69" s="2401" t="s">
        <v>2417</v>
      </c>
      <c r="C69" s="2413"/>
      <c r="D69" s="2416" t="s">
        <v>2860</v>
      </c>
      <c r="E69" s="2413"/>
      <c r="F69" s="2413"/>
      <c r="G69" s="741" t="s">
        <v>3756</v>
      </c>
      <c r="H69" s="841" t="s">
        <v>2860</v>
      </c>
      <c r="I69" s="249"/>
      <c r="J69" s="780" t="s">
        <v>3750</v>
      </c>
      <c r="K69" s="2433" t="s">
        <v>2431</v>
      </c>
      <c r="L69" s="2438">
        <v>1</v>
      </c>
      <c r="M69" s="2440" t="s">
        <v>3757</v>
      </c>
      <c r="N69" s="2416" t="s">
        <v>3715</v>
      </c>
    </row>
    <row r="70" spans="1:14" s="1" customFormat="1" ht="38.25" customHeight="1">
      <c r="A70" s="2437"/>
      <c r="B70" s="2402"/>
      <c r="C70" s="2415"/>
      <c r="D70" s="2418"/>
      <c r="E70" s="2415"/>
      <c r="F70" s="2415"/>
      <c r="G70" s="743" t="s">
        <v>3758</v>
      </c>
      <c r="H70" s="842" t="s">
        <v>2860</v>
      </c>
      <c r="I70" s="167"/>
      <c r="J70" s="840" t="s">
        <v>3759</v>
      </c>
      <c r="K70" s="2434"/>
      <c r="L70" s="2439"/>
      <c r="M70" s="2441"/>
      <c r="N70" s="2418"/>
    </row>
    <row r="73" spans="1:14" s="1" customFormat="1" ht="42" customHeight="1">
      <c r="A73" s="1748" t="s">
        <v>61</v>
      </c>
      <c r="B73" s="1748"/>
      <c r="C73" s="1831" t="s">
        <v>3760</v>
      </c>
      <c r="D73" s="1831"/>
      <c r="E73" s="1831"/>
      <c r="F73" s="1831"/>
      <c r="L73" s="8"/>
    </row>
    <row r="76" spans="1:14" s="1" customFormat="1" ht="16.5">
      <c r="C76" s="1928" t="s">
        <v>2810</v>
      </c>
      <c r="D76" s="1928"/>
      <c r="E76" s="1928"/>
      <c r="F76" s="1928"/>
      <c r="G76" s="1880" t="s">
        <v>2811</v>
      </c>
      <c r="H76" s="1880"/>
      <c r="I76" s="1880"/>
      <c r="J76" s="1880"/>
      <c r="K76" s="1881" t="s">
        <v>2812</v>
      </c>
      <c r="L76" s="1881"/>
      <c r="M76" s="1881"/>
      <c r="N76" s="1881"/>
    </row>
    <row r="77" spans="1:14" s="1" customFormat="1" ht="39.75" customHeight="1">
      <c r="A77" s="1836" t="s">
        <v>2673</v>
      </c>
      <c r="B77" s="1838" t="s">
        <v>2813</v>
      </c>
      <c r="C77" s="1829" t="s">
        <v>2814</v>
      </c>
      <c r="D77" s="1829"/>
      <c r="E77" s="1838" t="s">
        <v>2815</v>
      </c>
      <c r="F77" s="1829" t="s">
        <v>2816</v>
      </c>
      <c r="G77" s="1839" t="s">
        <v>2817</v>
      </c>
      <c r="H77" s="1839" t="s">
        <v>2818</v>
      </c>
      <c r="I77" s="1839"/>
      <c r="J77" s="1839" t="s">
        <v>2819</v>
      </c>
      <c r="K77" s="63" t="s">
        <v>2820</v>
      </c>
      <c r="L77" s="1835" t="s">
        <v>2821</v>
      </c>
      <c r="M77" s="1835" t="s">
        <v>2822</v>
      </c>
      <c r="N77" s="1835" t="s">
        <v>2823</v>
      </c>
    </row>
    <row r="78" spans="1:14" s="1" customFormat="1" ht="16.5" customHeight="1">
      <c r="A78" s="1837"/>
      <c r="B78" s="1838"/>
      <c r="C78" s="64" t="s">
        <v>2824</v>
      </c>
      <c r="D78" s="64" t="s">
        <v>2825</v>
      </c>
      <c r="E78" s="1838"/>
      <c r="F78" s="1830"/>
      <c r="G78" s="1840"/>
      <c r="H78" s="65" t="s">
        <v>2824</v>
      </c>
      <c r="I78" s="65" t="s">
        <v>2825</v>
      </c>
      <c r="J78" s="1840"/>
      <c r="K78" s="63" t="s">
        <v>2826</v>
      </c>
      <c r="L78" s="1835"/>
      <c r="M78" s="1835"/>
      <c r="N78" s="1835"/>
    </row>
    <row r="79" spans="1:14" s="1" customFormat="1" ht="30.75" customHeight="1">
      <c r="A79" s="2393">
        <v>1</v>
      </c>
      <c r="B79" s="2401" t="s">
        <v>1028</v>
      </c>
      <c r="C79" s="1872"/>
      <c r="D79" s="1872" t="s">
        <v>2860</v>
      </c>
      <c r="E79" s="1872"/>
      <c r="F79" s="1872"/>
      <c r="G79" s="1742" t="s">
        <v>1035</v>
      </c>
      <c r="H79" s="1872" t="s">
        <v>2860</v>
      </c>
      <c r="I79" s="1872"/>
      <c r="J79" s="1872" t="s">
        <v>3761</v>
      </c>
      <c r="K79" s="1742" t="s">
        <v>1036</v>
      </c>
      <c r="L79" s="2400">
        <v>0.7</v>
      </c>
      <c r="M79" s="1742" t="s">
        <v>3762</v>
      </c>
      <c r="N79" s="1872" t="s">
        <v>3732</v>
      </c>
    </row>
    <row r="80" spans="1:14" s="1" customFormat="1" ht="39.75" customHeight="1">
      <c r="A80" s="2393"/>
      <c r="B80" s="2406"/>
      <c r="C80" s="1873"/>
      <c r="D80" s="1873"/>
      <c r="E80" s="1873"/>
      <c r="F80" s="1873"/>
      <c r="G80" s="1735"/>
      <c r="H80" s="1873"/>
      <c r="I80" s="1873"/>
      <c r="J80" s="1873"/>
      <c r="K80" s="1735"/>
      <c r="L80" s="1873"/>
      <c r="M80" s="1735"/>
      <c r="N80" s="1873"/>
    </row>
    <row r="81" spans="1:14" s="1" customFormat="1" ht="61.5" customHeight="1">
      <c r="A81" s="2393"/>
      <c r="B81" s="2406"/>
      <c r="C81" s="1873"/>
      <c r="D81" s="1873"/>
      <c r="E81" s="1873"/>
      <c r="F81" s="1873"/>
      <c r="G81" s="1735"/>
      <c r="H81" s="1873"/>
      <c r="I81" s="1873"/>
      <c r="J81" s="1873"/>
      <c r="K81" s="1735"/>
      <c r="L81" s="1873"/>
      <c r="M81" s="1735"/>
      <c r="N81" s="1873"/>
    </row>
    <row r="82" spans="1:14" s="1" customFormat="1" ht="109.5" customHeight="1">
      <c r="A82" s="2366"/>
      <c r="B82" s="2402"/>
      <c r="C82" s="1874"/>
      <c r="D82" s="1874"/>
      <c r="E82" s="1874"/>
      <c r="F82" s="1874"/>
      <c r="G82" s="1736"/>
      <c r="H82" s="1874"/>
      <c r="I82" s="1874"/>
      <c r="J82" s="1873"/>
      <c r="K82" s="1736"/>
      <c r="L82" s="1874"/>
      <c r="M82" s="1736"/>
      <c r="N82" s="1874"/>
    </row>
    <row r="83" spans="1:14" s="1" customFormat="1" ht="159" customHeight="1">
      <c r="A83" s="2393">
        <v>2</v>
      </c>
      <c r="B83" s="2401" t="s">
        <v>1057</v>
      </c>
      <c r="C83" s="1872"/>
      <c r="D83" s="1872" t="s">
        <v>2860</v>
      </c>
      <c r="E83" s="1872"/>
      <c r="F83" s="1872"/>
      <c r="G83" s="826" t="s">
        <v>3763</v>
      </c>
      <c r="H83" s="827" t="s">
        <v>2860</v>
      </c>
      <c r="I83" s="836"/>
      <c r="J83" s="726" t="s">
        <v>3764</v>
      </c>
      <c r="K83" s="2404" t="s">
        <v>3765</v>
      </c>
      <c r="L83" s="2400">
        <v>1</v>
      </c>
      <c r="M83" s="1742" t="s">
        <v>3766</v>
      </c>
      <c r="N83" s="1872" t="s">
        <v>3767</v>
      </c>
    </row>
    <row r="84" spans="1:14" s="1" customFormat="1" ht="102.75" customHeight="1">
      <c r="A84" s="2366"/>
      <c r="B84" s="2402"/>
      <c r="C84" s="1874"/>
      <c r="D84" s="1874"/>
      <c r="E84" s="1874"/>
      <c r="F84" s="2403"/>
      <c r="G84" s="837" t="s">
        <v>1079</v>
      </c>
      <c r="H84" s="145" t="s">
        <v>2860</v>
      </c>
      <c r="I84" s="827"/>
      <c r="J84" s="827" t="s">
        <v>3768</v>
      </c>
      <c r="K84" s="2405"/>
      <c r="L84" s="1874"/>
      <c r="M84" s="1736"/>
      <c r="N84" s="1874"/>
    </row>
    <row r="85" spans="1:14" s="1" customFormat="1" ht="59.25" customHeight="1">
      <c r="A85" s="2393">
        <v>3</v>
      </c>
      <c r="B85" s="2394" t="s">
        <v>1081</v>
      </c>
      <c r="C85" s="1872"/>
      <c r="D85" s="1872" t="s">
        <v>2860</v>
      </c>
      <c r="E85" s="1872"/>
      <c r="F85" s="2397"/>
      <c r="G85" s="835" t="s">
        <v>1088</v>
      </c>
      <c r="H85" s="145" t="s">
        <v>2860</v>
      </c>
      <c r="I85" s="827"/>
      <c r="J85" s="827" t="s">
        <v>3769</v>
      </c>
      <c r="K85" s="1742" t="s">
        <v>1088</v>
      </c>
      <c r="L85" s="2400">
        <v>0.9</v>
      </c>
      <c r="M85" s="1742" t="s">
        <v>3770</v>
      </c>
      <c r="N85" s="1872" t="s">
        <v>3750</v>
      </c>
    </row>
    <row r="86" spans="1:14" s="1" customFormat="1" ht="51" customHeight="1">
      <c r="A86" s="2393"/>
      <c r="B86" s="2395"/>
      <c r="C86" s="1873"/>
      <c r="D86" s="1873"/>
      <c r="E86" s="1873"/>
      <c r="F86" s="2398"/>
      <c r="G86" s="835" t="s">
        <v>1094</v>
      </c>
      <c r="H86" s="145" t="s">
        <v>2860</v>
      </c>
      <c r="I86" s="827"/>
      <c r="J86" s="827" t="s">
        <v>3771</v>
      </c>
      <c r="K86" s="1736"/>
      <c r="L86" s="1874"/>
      <c r="M86" s="1736"/>
      <c r="N86" s="1874"/>
    </row>
    <row r="87" spans="1:14" s="1" customFormat="1" ht="72" customHeight="1">
      <c r="A87" s="2393"/>
      <c r="B87" s="2395"/>
      <c r="C87" s="1873"/>
      <c r="D87" s="1873"/>
      <c r="E87" s="1873"/>
      <c r="F87" s="2398"/>
      <c r="G87" s="2391" t="s">
        <v>1102</v>
      </c>
      <c r="H87" s="2369" t="s">
        <v>2860</v>
      </c>
      <c r="I87" s="1872"/>
      <c r="J87" s="1872" t="s">
        <v>3772</v>
      </c>
      <c r="K87" s="407" t="s">
        <v>1103</v>
      </c>
      <c r="L87" s="838">
        <v>1</v>
      </c>
      <c r="M87" s="771" t="s">
        <v>3773</v>
      </c>
      <c r="N87" s="827" t="s">
        <v>3774</v>
      </c>
    </row>
    <row r="88" spans="1:14" s="1" customFormat="1" ht="71.25" customHeight="1">
      <c r="A88" s="2393"/>
      <c r="B88" s="2395"/>
      <c r="C88" s="1873"/>
      <c r="D88" s="1873"/>
      <c r="E88" s="1873"/>
      <c r="F88" s="2398"/>
      <c r="G88" s="2392"/>
      <c r="H88" s="2371"/>
      <c r="I88" s="1874"/>
      <c r="J88" s="1874"/>
      <c r="K88" s="407" t="s">
        <v>1106</v>
      </c>
      <c r="L88" s="838">
        <v>1</v>
      </c>
      <c r="M88" s="771" t="s">
        <v>3775</v>
      </c>
      <c r="N88" s="827" t="s">
        <v>3759</v>
      </c>
    </row>
    <row r="89" spans="1:14" s="1" customFormat="1" ht="88.5" customHeight="1">
      <c r="A89" s="2393"/>
      <c r="B89" s="2395"/>
      <c r="C89" s="1873"/>
      <c r="D89" s="1873"/>
      <c r="E89" s="1873"/>
      <c r="F89" s="2398"/>
      <c r="G89" s="2391" t="s">
        <v>3776</v>
      </c>
      <c r="H89" s="2369" t="s">
        <v>2860</v>
      </c>
      <c r="I89" s="1872"/>
      <c r="J89" s="1872" t="s">
        <v>3777</v>
      </c>
      <c r="K89" s="407" t="s">
        <v>1110</v>
      </c>
      <c r="L89" s="838">
        <v>1</v>
      </c>
      <c r="M89" s="771" t="s">
        <v>3778</v>
      </c>
      <c r="N89" s="827" t="s">
        <v>3779</v>
      </c>
    </row>
    <row r="90" spans="1:14" s="1" customFormat="1" ht="63.75" customHeight="1">
      <c r="A90" s="2393"/>
      <c r="B90" s="2395"/>
      <c r="C90" s="1873"/>
      <c r="D90" s="1873"/>
      <c r="E90" s="1873"/>
      <c r="F90" s="2398"/>
      <c r="G90" s="2392"/>
      <c r="H90" s="2371"/>
      <c r="I90" s="1874"/>
      <c r="J90" s="1874"/>
      <c r="K90" s="407" t="s">
        <v>1113</v>
      </c>
      <c r="L90" s="838">
        <v>1</v>
      </c>
      <c r="M90" s="771" t="s">
        <v>3780</v>
      </c>
      <c r="N90" s="827" t="s">
        <v>3781</v>
      </c>
    </row>
    <row r="91" spans="1:14" s="1" customFormat="1" ht="69.75" customHeight="1">
      <c r="A91" s="2393"/>
      <c r="B91" s="2396"/>
      <c r="C91" s="1874"/>
      <c r="D91" s="1874"/>
      <c r="E91" s="1874"/>
      <c r="F91" s="2399"/>
      <c r="G91" s="728" t="s">
        <v>3782</v>
      </c>
      <c r="H91" s="186" t="s">
        <v>2860</v>
      </c>
      <c r="I91" s="167"/>
      <c r="J91" s="28" t="s">
        <v>3783</v>
      </c>
      <c r="K91" s="426"/>
      <c r="L91" s="259"/>
      <c r="M91" s="249"/>
      <c r="N91" s="167"/>
    </row>
    <row r="94" spans="1:14" s="1" customFormat="1" ht="42" customHeight="1">
      <c r="A94" s="1748" t="s">
        <v>61</v>
      </c>
      <c r="B94" s="1748"/>
      <c r="C94" s="1831" t="s">
        <v>3341</v>
      </c>
      <c r="D94" s="1831"/>
      <c r="E94" s="1831"/>
      <c r="F94" s="1831"/>
      <c r="L94" s="8"/>
    </row>
    <row r="97" spans="1:14" s="1" customFormat="1" ht="16.5">
      <c r="C97" s="1928" t="s">
        <v>2810</v>
      </c>
      <c r="D97" s="1928"/>
      <c r="E97" s="1928"/>
      <c r="F97" s="1928"/>
      <c r="G97" s="1880" t="s">
        <v>2811</v>
      </c>
      <c r="H97" s="1880"/>
      <c r="I97" s="1880"/>
      <c r="J97" s="1880"/>
      <c r="K97" s="1881" t="s">
        <v>2812</v>
      </c>
      <c r="L97" s="1881"/>
      <c r="M97" s="1881"/>
      <c r="N97" s="1881"/>
    </row>
    <row r="98" spans="1:14" s="1" customFormat="1" ht="39.75" customHeight="1">
      <c r="A98" s="1836" t="s">
        <v>2673</v>
      </c>
      <c r="B98" s="1838" t="s">
        <v>2813</v>
      </c>
      <c r="C98" s="1829" t="s">
        <v>2814</v>
      </c>
      <c r="D98" s="1829"/>
      <c r="E98" s="1838" t="s">
        <v>2815</v>
      </c>
      <c r="F98" s="1829" t="s">
        <v>2816</v>
      </c>
      <c r="G98" s="1839" t="s">
        <v>2817</v>
      </c>
      <c r="H98" s="1839" t="s">
        <v>2818</v>
      </c>
      <c r="I98" s="1839"/>
      <c r="J98" s="1839" t="s">
        <v>2819</v>
      </c>
      <c r="K98" s="63" t="s">
        <v>2820</v>
      </c>
      <c r="L98" s="1835" t="s">
        <v>2821</v>
      </c>
      <c r="M98" s="1835" t="s">
        <v>2822</v>
      </c>
      <c r="N98" s="1835" t="s">
        <v>2823</v>
      </c>
    </row>
    <row r="99" spans="1:14" s="1" customFormat="1" ht="16.5" customHeight="1">
      <c r="A99" s="1837"/>
      <c r="B99" s="1838"/>
      <c r="C99" s="64" t="s">
        <v>2824</v>
      </c>
      <c r="D99" s="64" t="s">
        <v>2825</v>
      </c>
      <c r="E99" s="1838"/>
      <c r="F99" s="1830"/>
      <c r="G99" s="1840"/>
      <c r="H99" s="65" t="s">
        <v>2824</v>
      </c>
      <c r="I99" s="65" t="s">
        <v>2825</v>
      </c>
      <c r="J99" s="1840"/>
      <c r="K99" s="63" t="s">
        <v>2826</v>
      </c>
      <c r="L99" s="1835"/>
      <c r="M99" s="1835"/>
      <c r="N99" s="1835"/>
    </row>
    <row r="100" spans="1:14" s="1" customFormat="1" ht="30.75" customHeight="1">
      <c r="A100" s="1837">
        <v>1</v>
      </c>
      <c r="B100" s="2429"/>
      <c r="C100" s="2360"/>
      <c r="D100" s="2360"/>
      <c r="E100" s="2360"/>
      <c r="F100" s="2360"/>
      <c r="G100" s="85"/>
      <c r="H100" s="249"/>
      <c r="I100" s="249"/>
      <c r="J100" s="249"/>
      <c r="K100" s="191"/>
      <c r="L100" s="249"/>
      <c r="M100" s="249"/>
      <c r="N100" s="249"/>
    </row>
    <row r="101" spans="1:14" s="1" customFormat="1" ht="39.75" customHeight="1">
      <c r="A101" s="2352"/>
      <c r="B101" s="2429"/>
      <c r="C101" s="2360"/>
      <c r="D101" s="2360"/>
      <c r="E101" s="2360"/>
      <c r="F101" s="2360"/>
      <c r="G101" s="85"/>
      <c r="H101" s="249"/>
      <c r="I101" s="249"/>
      <c r="J101" s="249"/>
      <c r="K101" s="114"/>
      <c r="L101" s="249"/>
      <c r="M101" s="249"/>
      <c r="N101" s="249"/>
    </row>
    <row r="102" spans="1:14" s="1" customFormat="1" ht="39" customHeight="1">
      <c r="A102" s="2352"/>
      <c r="B102" s="2429"/>
      <c r="C102" s="2360"/>
      <c r="D102" s="2360"/>
      <c r="E102" s="2360"/>
      <c r="F102" s="2360"/>
      <c r="G102" s="85"/>
      <c r="H102" s="249"/>
      <c r="I102" s="249"/>
      <c r="J102" s="249"/>
      <c r="K102" s="114"/>
      <c r="L102" s="249"/>
      <c r="M102" s="249"/>
      <c r="N102" s="249"/>
    </row>
    <row r="103" spans="1:14" s="1" customFormat="1" ht="69.75" customHeight="1">
      <c r="A103" s="378">
        <v>2</v>
      </c>
      <c r="B103" s="72"/>
      <c r="C103" s="249"/>
      <c r="D103" s="249"/>
      <c r="E103" s="138"/>
      <c r="F103" s="433"/>
      <c r="G103" s="85"/>
      <c r="H103" s="249"/>
      <c r="I103" s="167"/>
      <c r="J103" s="249"/>
      <c r="K103" s="426"/>
      <c r="L103" s="259"/>
      <c r="M103" s="249"/>
      <c r="N103" s="167"/>
    </row>
  </sheetData>
  <mergeCells count="227">
    <mergeCell ref="N69:N70"/>
    <mergeCell ref="A69:A70"/>
    <mergeCell ref="B69:B70"/>
    <mergeCell ref="C69:C70"/>
    <mergeCell ref="D69:D70"/>
    <mergeCell ref="E69:E70"/>
    <mergeCell ref="F69:F70"/>
    <mergeCell ref="L69:L70"/>
    <mergeCell ref="K69:K70"/>
    <mergeCell ref="M69:M70"/>
    <mergeCell ref="K19:K20"/>
    <mergeCell ref="M19:M20"/>
    <mergeCell ref="L19:L20"/>
    <mergeCell ref="N19:N20"/>
    <mergeCell ref="A21:A23"/>
    <mergeCell ref="B21:B23"/>
    <mergeCell ref="C21:C23"/>
    <mergeCell ref="D21:D23"/>
    <mergeCell ref="E21:E23"/>
    <mergeCell ref="F21:F23"/>
    <mergeCell ref="J11:J18"/>
    <mergeCell ref="A19:A20"/>
    <mergeCell ref="B19:B20"/>
    <mergeCell ref="C19:C20"/>
    <mergeCell ref="D19:D20"/>
    <mergeCell ref="E19:E20"/>
    <mergeCell ref="F19:F20"/>
    <mergeCell ref="A100:A102"/>
    <mergeCell ref="B100:B102"/>
    <mergeCell ref="C100:C102"/>
    <mergeCell ref="D100:D102"/>
    <mergeCell ref="E100:E102"/>
    <mergeCell ref="F100:F102"/>
    <mergeCell ref="G98:G99"/>
    <mergeCell ref="H98:I98"/>
    <mergeCell ref="J98:J99"/>
    <mergeCell ref="A67:A68"/>
    <mergeCell ref="B67:B68"/>
    <mergeCell ref="C67:C68"/>
    <mergeCell ref="D67:D68"/>
    <mergeCell ref="E67:E68"/>
    <mergeCell ref="F67:F68"/>
    <mergeCell ref="G65:G66"/>
    <mergeCell ref="A56:A57"/>
    <mergeCell ref="L98:L99"/>
    <mergeCell ref="M98:M99"/>
    <mergeCell ref="N98:N99"/>
    <mergeCell ref="A94:B94"/>
    <mergeCell ref="C94:F94"/>
    <mergeCell ref="C97:F97"/>
    <mergeCell ref="G97:J97"/>
    <mergeCell ref="K97:N97"/>
    <mergeCell ref="A98:A99"/>
    <mergeCell ref="B98:B99"/>
    <mergeCell ref="C98:D98"/>
    <mergeCell ref="E98:E99"/>
    <mergeCell ref="F98:F99"/>
    <mergeCell ref="N77:N78"/>
    <mergeCell ref="A73:B73"/>
    <mergeCell ref="C73:F73"/>
    <mergeCell ref="C76:F76"/>
    <mergeCell ref="G76:J76"/>
    <mergeCell ref="K76:N76"/>
    <mergeCell ref="A77:A78"/>
    <mergeCell ref="B77:B78"/>
    <mergeCell ref="C77:D77"/>
    <mergeCell ref="E77:E78"/>
    <mergeCell ref="F77:F78"/>
    <mergeCell ref="G77:G78"/>
    <mergeCell ref="H77:I77"/>
    <mergeCell ref="J77:J78"/>
    <mergeCell ref="B56:B57"/>
    <mergeCell ref="C56:C57"/>
    <mergeCell ref="D56:D57"/>
    <mergeCell ref="E56:E57"/>
    <mergeCell ref="F56:F57"/>
    <mergeCell ref="L65:L66"/>
    <mergeCell ref="L77:L78"/>
    <mergeCell ref="M77:M78"/>
    <mergeCell ref="M65:M66"/>
    <mergeCell ref="N65:N66"/>
    <mergeCell ref="A61:B61"/>
    <mergeCell ref="C61:F61"/>
    <mergeCell ref="C64:F64"/>
    <mergeCell ref="G64:J64"/>
    <mergeCell ref="K64:N64"/>
    <mergeCell ref="A65:A66"/>
    <mergeCell ref="B65:B66"/>
    <mergeCell ref="C65:D65"/>
    <mergeCell ref="E65:E66"/>
    <mergeCell ref="F65:F66"/>
    <mergeCell ref="H65:I65"/>
    <mergeCell ref="J65:J66"/>
    <mergeCell ref="A50:B50"/>
    <mergeCell ref="C50:F50"/>
    <mergeCell ref="C53:F53"/>
    <mergeCell ref="H43:I43"/>
    <mergeCell ref="J43:J44"/>
    <mergeCell ref="L43:L44"/>
    <mergeCell ref="G53:J53"/>
    <mergeCell ref="K53:N53"/>
    <mergeCell ref="A54:A55"/>
    <mergeCell ref="B54:B55"/>
    <mergeCell ref="C54:D54"/>
    <mergeCell ref="E54:E55"/>
    <mergeCell ref="F54:F55"/>
    <mergeCell ref="G54:G55"/>
    <mergeCell ref="H54:I54"/>
    <mergeCell ref="J54:J55"/>
    <mergeCell ref="L54:L55"/>
    <mergeCell ref="M54:M55"/>
    <mergeCell ref="N54:N55"/>
    <mergeCell ref="M43:M44"/>
    <mergeCell ref="N43:N44"/>
    <mergeCell ref="C45:C47"/>
    <mergeCell ref="D45:D47"/>
    <mergeCell ref="E45:E47"/>
    <mergeCell ref="H32:H34"/>
    <mergeCell ref="A43:A44"/>
    <mergeCell ref="B43:B44"/>
    <mergeCell ref="C43:D43"/>
    <mergeCell ref="E43:E44"/>
    <mergeCell ref="F43:F44"/>
    <mergeCell ref="G43:G44"/>
    <mergeCell ref="F45:F47"/>
    <mergeCell ref="A45:A47"/>
    <mergeCell ref="B45:B47"/>
    <mergeCell ref="G9:G10"/>
    <mergeCell ref="A39:B39"/>
    <mergeCell ref="C39:F39"/>
    <mergeCell ref="C42:F42"/>
    <mergeCell ref="G42:J42"/>
    <mergeCell ref="K42:N42"/>
    <mergeCell ref="H30:I30"/>
    <mergeCell ref="J30:J31"/>
    <mergeCell ref="L30:L31"/>
    <mergeCell ref="M30:M31"/>
    <mergeCell ref="N30:N31"/>
    <mergeCell ref="A32:A34"/>
    <mergeCell ref="A30:A31"/>
    <mergeCell ref="B30:B31"/>
    <mergeCell ref="C30:D30"/>
    <mergeCell ref="E30:E31"/>
    <mergeCell ref="F30:F31"/>
    <mergeCell ref="G30:G31"/>
    <mergeCell ref="B32:B34"/>
    <mergeCell ref="D32:D34"/>
    <mergeCell ref="C32:C34"/>
    <mergeCell ref="E32:E34"/>
    <mergeCell ref="F32:F34"/>
    <mergeCell ref="G32:G34"/>
    <mergeCell ref="B9:B10"/>
    <mergeCell ref="C9:D9"/>
    <mergeCell ref="E9:E10"/>
    <mergeCell ref="A11:A18"/>
    <mergeCell ref="B11:B18"/>
    <mergeCell ref="C11:C18"/>
    <mergeCell ref="D11:D18"/>
    <mergeCell ref="E11:E18"/>
    <mergeCell ref="F9:F10"/>
    <mergeCell ref="F11:F18"/>
    <mergeCell ref="I32:I34"/>
    <mergeCell ref="J32:J34"/>
    <mergeCell ref="K32:K34"/>
    <mergeCell ref="L32:L34"/>
    <mergeCell ref="M32:M34"/>
    <mergeCell ref="N32:N34"/>
    <mergeCell ref="A1:N1"/>
    <mergeCell ref="A2:N2"/>
    <mergeCell ref="A5:B5"/>
    <mergeCell ref="C5:F5"/>
    <mergeCell ref="C8:F8"/>
    <mergeCell ref="G8:J8"/>
    <mergeCell ref="K8:N8"/>
    <mergeCell ref="A26:B26"/>
    <mergeCell ref="C26:F26"/>
    <mergeCell ref="C29:F29"/>
    <mergeCell ref="G29:J29"/>
    <mergeCell ref="K29:N29"/>
    <mergeCell ref="H9:I9"/>
    <mergeCell ref="J9:J10"/>
    <mergeCell ref="L9:L10"/>
    <mergeCell ref="M9:M10"/>
    <mergeCell ref="N9:N10"/>
    <mergeCell ref="A9:A10"/>
    <mergeCell ref="M79:M82"/>
    <mergeCell ref="N79:N82"/>
    <mergeCell ref="A79:A82"/>
    <mergeCell ref="A83:A84"/>
    <mergeCell ref="B83:B84"/>
    <mergeCell ref="C83:C84"/>
    <mergeCell ref="D83:D84"/>
    <mergeCell ref="E83:E84"/>
    <mergeCell ref="F83:F84"/>
    <mergeCell ref="K83:K84"/>
    <mergeCell ref="L83:L84"/>
    <mergeCell ref="M83:M84"/>
    <mergeCell ref="N83:N84"/>
    <mergeCell ref="B79:B82"/>
    <mergeCell ref="C79:C82"/>
    <mergeCell ref="D79:D82"/>
    <mergeCell ref="E79:E82"/>
    <mergeCell ref="F79:F82"/>
    <mergeCell ref="G79:G82"/>
    <mergeCell ref="H79:H82"/>
    <mergeCell ref="I79:I82"/>
    <mergeCell ref="J79:J82"/>
    <mergeCell ref="A85:A91"/>
    <mergeCell ref="B85:B91"/>
    <mergeCell ref="C85:C91"/>
    <mergeCell ref="D85:D91"/>
    <mergeCell ref="F85:F91"/>
    <mergeCell ref="E85:E91"/>
    <mergeCell ref="K85:K86"/>
    <mergeCell ref="L85:L86"/>
    <mergeCell ref="K79:K82"/>
    <mergeCell ref="L79:L82"/>
    <mergeCell ref="M85:M86"/>
    <mergeCell ref="N85:N86"/>
    <mergeCell ref="J87:J88"/>
    <mergeCell ref="G87:G88"/>
    <mergeCell ref="H87:H88"/>
    <mergeCell ref="I87:I88"/>
    <mergeCell ref="G89:G90"/>
    <mergeCell ref="H89:H90"/>
    <mergeCell ref="I89:I90"/>
    <mergeCell ref="J89:J90"/>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0DCF0-80FC-46E3-A378-715CBD44FC5D}">
  <sheetPr>
    <tabColor theme="9" tint="0.59999389629810485"/>
  </sheetPr>
  <dimension ref="A1:P101"/>
  <sheetViews>
    <sheetView topLeftCell="E73" workbookViewId="0">
      <selection activeCell="M80" sqref="M80"/>
    </sheetView>
  </sheetViews>
  <sheetFormatPr baseColWidth="10" defaultColWidth="11.42578125" defaultRowHeight="15"/>
  <cols>
    <col min="1" max="1" width="6.140625" customWidth="1"/>
    <col min="2" max="2" width="23" customWidth="1"/>
    <col min="3" max="3" width="10.140625" customWidth="1"/>
    <col min="4" max="4" width="10" customWidth="1"/>
    <col min="5" max="5" width="27.5703125" customWidth="1"/>
    <col min="6" max="6" width="16" customWidth="1"/>
    <col min="7" max="7" width="52.85546875" customWidth="1"/>
    <col min="8" max="9" width="9.5703125" customWidth="1"/>
    <col min="10" max="10" width="31.42578125" customWidth="1"/>
    <col min="11" max="11" width="47.42578125" customWidth="1"/>
    <col min="12" max="12" width="20.7109375" customWidth="1"/>
    <col min="13" max="14" width="40" customWidth="1"/>
    <col min="16384" max="16384" width="11.42578125" bestFit="1" customWidth="1"/>
  </cols>
  <sheetData>
    <row r="1" spans="1:14" ht="36" customHeight="1">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ht="20.25">
      <c r="A2" s="1226" t="str">
        <f>Contenido!$B$2</f>
        <v>2023 -  2024</v>
      </c>
      <c r="B2" s="1226"/>
      <c r="C2" s="1226"/>
      <c r="D2" s="1226"/>
      <c r="E2" s="1226"/>
      <c r="F2" s="1226"/>
      <c r="G2" s="1226"/>
      <c r="H2" s="1226"/>
      <c r="I2" s="1226"/>
      <c r="J2" s="1226"/>
      <c r="K2" s="1226"/>
      <c r="L2" s="1226"/>
      <c r="M2" s="1226"/>
      <c r="N2" s="1226"/>
    </row>
    <row r="4" spans="1:14" s="1" customFormat="1">
      <c r="L4" s="8"/>
    </row>
    <row r="5" spans="1:14" s="1" customFormat="1" ht="42" customHeight="1">
      <c r="A5" s="1748" t="s">
        <v>61</v>
      </c>
      <c r="B5" s="1748"/>
      <c r="C5" s="1831" t="s">
        <v>3705</v>
      </c>
      <c r="D5" s="1831"/>
      <c r="E5" s="1831"/>
      <c r="F5" s="1831"/>
      <c r="L5" s="8"/>
    </row>
    <row r="8" spans="1:14" s="1" customFormat="1" ht="16.5">
      <c r="C8" s="1928" t="s">
        <v>2810</v>
      </c>
      <c r="D8" s="1928"/>
      <c r="E8" s="1928"/>
      <c r="F8" s="1928"/>
      <c r="G8" s="1880" t="s">
        <v>2811</v>
      </c>
      <c r="H8" s="1880"/>
      <c r="I8" s="1880"/>
      <c r="J8" s="1880"/>
      <c r="K8" s="1881" t="s">
        <v>2812</v>
      </c>
      <c r="L8" s="1881"/>
      <c r="M8" s="1881"/>
      <c r="N8" s="1881"/>
    </row>
    <row r="9" spans="1:14" s="1" customFormat="1" ht="39.75" customHeight="1">
      <c r="A9" s="1836" t="s">
        <v>2673</v>
      </c>
      <c r="B9" s="1838" t="s">
        <v>2813</v>
      </c>
      <c r="C9" s="1829" t="s">
        <v>2814</v>
      </c>
      <c r="D9" s="1829"/>
      <c r="E9" s="1838" t="s">
        <v>2815</v>
      </c>
      <c r="F9" s="1829" t="s">
        <v>2816</v>
      </c>
      <c r="G9" s="1839" t="s">
        <v>2817</v>
      </c>
      <c r="H9" s="1839" t="s">
        <v>2818</v>
      </c>
      <c r="I9" s="1839"/>
      <c r="J9" s="1839" t="s">
        <v>2819</v>
      </c>
      <c r="K9" s="63" t="s">
        <v>2820</v>
      </c>
      <c r="L9" s="1835" t="s">
        <v>2821</v>
      </c>
      <c r="M9" s="1835" t="s">
        <v>2822</v>
      </c>
      <c r="N9" s="1835" t="s">
        <v>2823</v>
      </c>
    </row>
    <row r="10" spans="1:14" s="1" customFormat="1" ht="16.5" customHeight="1">
      <c r="A10" s="1837"/>
      <c r="B10" s="1838"/>
      <c r="C10" s="64" t="s">
        <v>2824</v>
      </c>
      <c r="D10" s="64" t="s">
        <v>2825</v>
      </c>
      <c r="E10" s="1838"/>
      <c r="F10" s="1830"/>
      <c r="G10" s="1840"/>
      <c r="H10" s="65" t="s">
        <v>2824</v>
      </c>
      <c r="I10" s="65" t="s">
        <v>2825</v>
      </c>
      <c r="J10" s="1840"/>
      <c r="K10" s="63" t="s">
        <v>2826</v>
      </c>
      <c r="L10" s="1835"/>
      <c r="M10" s="1835"/>
      <c r="N10" s="1835"/>
    </row>
    <row r="11" spans="1:14" s="1" customFormat="1" ht="57.75" customHeight="1">
      <c r="A11" s="1837">
        <v>1</v>
      </c>
      <c r="B11" s="2429" t="s">
        <v>150</v>
      </c>
      <c r="C11" s="2360"/>
      <c r="D11" s="2360" t="s">
        <v>2793</v>
      </c>
      <c r="E11" s="2360"/>
      <c r="F11" s="2360"/>
      <c r="G11" s="85" t="s">
        <v>3784</v>
      </c>
      <c r="H11" s="249" t="s">
        <v>2793</v>
      </c>
      <c r="I11" s="249"/>
      <c r="J11" s="249"/>
      <c r="K11" s="191"/>
      <c r="L11" s="249"/>
      <c r="M11" s="249"/>
      <c r="N11" s="249"/>
    </row>
    <row r="12" spans="1:14" s="1" customFormat="1" ht="39.75" customHeight="1">
      <c r="A12" s="2352"/>
      <c r="B12" s="2429"/>
      <c r="C12" s="2360"/>
      <c r="D12" s="2360"/>
      <c r="E12" s="2360"/>
      <c r="F12" s="2360"/>
      <c r="G12" s="85" t="s">
        <v>3785</v>
      </c>
      <c r="H12" s="249" t="s">
        <v>2793</v>
      </c>
      <c r="I12" s="249"/>
      <c r="J12" s="249"/>
      <c r="K12" s="114"/>
      <c r="L12" s="249"/>
      <c r="M12" s="249"/>
      <c r="N12" s="249"/>
    </row>
    <row r="13" spans="1:14" s="1" customFormat="1" ht="39" customHeight="1">
      <c r="A13" s="2352"/>
      <c r="B13" s="2429"/>
      <c r="C13" s="2360"/>
      <c r="D13" s="2360"/>
      <c r="E13" s="2360"/>
      <c r="F13" s="2360"/>
      <c r="G13" s="85" t="s">
        <v>3786</v>
      </c>
      <c r="H13" s="249" t="s">
        <v>2793</v>
      </c>
      <c r="I13" s="249"/>
      <c r="J13" s="249"/>
      <c r="K13" s="114"/>
      <c r="L13" s="249"/>
      <c r="M13" s="249"/>
      <c r="N13" s="249"/>
    </row>
    <row r="14" spans="1:14" s="1" customFormat="1" ht="69.75" customHeight="1">
      <c r="A14" s="378">
        <v>2</v>
      </c>
      <c r="B14" s="72"/>
      <c r="C14" s="249"/>
      <c r="D14" s="249"/>
      <c r="E14" s="138"/>
      <c r="F14" s="433"/>
      <c r="G14" s="85"/>
      <c r="H14" s="249"/>
      <c r="I14" s="167"/>
      <c r="J14" s="249"/>
      <c r="K14" s="426"/>
      <c r="L14" s="259"/>
      <c r="M14" s="249"/>
      <c r="N14" s="167"/>
    </row>
    <row r="17" spans="1:14" s="1" customFormat="1" ht="42" customHeight="1">
      <c r="A17" s="1748" t="s">
        <v>61</v>
      </c>
      <c r="B17" s="1748"/>
      <c r="C17" s="1831" t="s">
        <v>3160</v>
      </c>
      <c r="D17" s="1831"/>
      <c r="E17" s="1831"/>
      <c r="F17" s="1831"/>
      <c r="L17" s="8"/>
    </row>
    <row r="20" spans="1:14" s="1" customFormat="1" ht="16.5">
      <c r="C20" s="1928" t="s">
        <v>2810</v>
      </c>
      <c r="D20" s="1928"/>
      <c r="E20" s="1928"/>
      <c r="F20" s="1928"/>
      <c r="G20" s="1880" t="s">
        <v>2811</v>
      </c>
      <c r="H20" s="1880"/>
      <c r="I20" s="1880"/>
      <c r="J20" s="1880"/>
      <c r="K20" s="1881" t="s">
        <v>2812</v>
      </c>
      <c r="L20" s="1881"/>
      <c r="M20" s="1881"/>
      <c r="N20" s="1881"/>
    </row>
    <row r="21" spans="1:14" s="1" customFormat="1" ht="39.75" customHeight="1">
      <c r="A21" s="1836" t="s">
        <v>2673</v>
      </c>
      <c r="B21" s="1838" t="s">
        <v>2813</v>
      </c>
      <c r="C21" s="1829" t="s">
        <v>2814</v>
      </c>
      <c r="D21" s="1829"/>
      <c r="E21" s="1838" t="s">
        <v>2815</v>
      </c>
      <c r="F21" s="1829" t="s">
        <v>2816</v>
      </c>
      <c r="G21" s="1839" t="s">
        <v>2817</v>
      </c>
      <c r="H21" s="1839" t="s">
        <v>2818</v>
      </c>
      <c r="I21" s="1839"/>
      <c r="J21" s="1839" t="s">
        <v>2819</v>
      </c>
      <c r="K21" s="63" t="s">
        <v>2820</v>
      </c>
      <c r="L21" s="1835" t="s">
        <v>2821</v>
      </c>
      <c r="M21" s="1835" t="s">
        <v>2822</v>
      </c>
      <c r="N21" s="1835" t="s">
        <v>2823</v>
      </c>
    </row>
    <row r="22" spans="1:14" s="1" customFormat="1" ht="16.5" customHeight="1">
      <c r="A22" s="1837"/>
      <c r="B22" s="1838"/>
      <c r="C22" s="64" t="s">
        <v>2824</v>
      </c>
      <c r="D22" s="64" t="s">
        <v>2825</v>
      </c>
      <c r="E22" s="1838"/>
      <c r="F22" s="1830"/>
      <c r="G22" s="1840"/>
      <c r="H22" s="65" t="s">
        <v>2824</v>
      </c>
      <c r="I22" s="65" t="s">
        <v>2825</v>
      </c>
      <c r="J22" s="1840"/>
      <c r="K22" s="63" t="s">
        <v>2826</v>
      </c>
      <c r="L22" s="1835"/>
      <c r="M22" s="1835"/>
      <c r="N22" s="1835"/>
    </row>
    <row r="23" spans="1:14" s="1" customFormat="1" ht="30.75" customHeight="1">
      <c r="A23" s="1837">
        <v>1</v>
      </c>
      <c r="B23" s="2429"/>
      <c r="C23" s="2360"/>
      <c r="D23" s="2360"/>
      <c r="E23" s="2360"/>
      <c r="F23" s="2360"/>
      <c r="G23" s="85"/>
      <c r="H23" s="249"/>
      <c r="I23" s="249"/>
      <c r="J23" s="249"/>
      <c r="K23" s="191"/>
      <c r="L23" s="249"/>
      <c r="M23" s="249"/>
      <c r="N23" s="249"/>
    </row>
    <row r="24" spans="1:14" s="1" customFormat="1" ht="39.75" customHeight="1">
      <c r="A24" s="2352"/>
      <c r="B24" s="2429"/>
      <c r="C24" s="2360"/>
      <c r="D24" s="2360"/>
      <c r="E24" s="2360"/>
      <c r="F24" s="2360"/>
      <c r="G24" s="85"/>
      <c r="H24" s="249"/>
      <c r="I24" s="249"/>
      <c r="J24" s="249"/>
      <c r="K24" s="114"/>
      <c r="L24" s="249"/>
      <c r="M24" s="249"/>
      <c r="N24" s="249"/>
    </row>
    <row r="25" spans="1:14" s="1" customFormat="1" ht="39" customHeight="1">
      <c r="A25" s="2352"/>
      <c r="B25" s="2429"/>
      <c r="C25" s="2360"/>
      <c r="D25" s="2360"/>
      <c r="E25" s="2360"/>
      <c r="F25" s="2360"/>
      <c r="G25" s="85"/>
      <c r="H25" s="249"/>
      <c r="I25" s="249"/>
      <c r="J25" s="249"/>
      <c r="K25" s="114"/>
      <c r="L25" s="249"/>
      <c r="M25" s="249"/>
      <c r="N25" s="249"/>
    </row>
    <row r="26" spans="1:14" s="1" customFormat="1" ht="69.75" customHeight="1">
      <c r="A26" s="378">
        <v>2</v>
      </c>
      <c r="B26" s="72"/>
      <c r="C26" s="249"/>
      <c r="D26" s="249"/>
      <c r="E26" s="138"/>
      <c r="F26" s="433"/>
      <c r="G26" s="85"/>
      <c r="H26" s="249"/>
      <c r="I26" s="167"/>
      <c r="J26" s="249"/>
      <c r="K26" s="426"/>
      <c r="L26" s="259"/>
      <c r="M26" s="249"/>
      <c r="N26" s="167"/>
    </row>
    <row r="29" spans="1:14" s="1" customFormat="1" ht="42" customHeight="1">
      <c r="A29" s="1748" t="s">
        <v>61</v>
      </c>
      <c r="B29" s="1748"/>
      <c r="C29" s="1831" t="s">
        <v>3728</v>
      </c>
      <c r="D29" s="1831"/>
      <c r="E29" s="1831"/>
      <c r="F29" s="1831"/>
      <c r="L29" s="8"/>
    </row>
    <row r="32" spans="1:14" s="1" customFormat="1" ht="16.5">
      <c r="C32" s="1928" t="s">
        <v>2810</v>
      </c>
      <c r="D32" s="1928"/>
      <c r="E32" s="1928"/>
      <c r="F32" s="1928"/>
      <c r="G32" s="1880" t="s">
        <v>2811</v>
      </c>
      <c r="H32" s="1880"/>
      <c r="I32" s="1880"/>
      <c r="J32" s="1880"/>
      <c r="K32" s="1881" t="s">
        <v>2812</v>
      </c>
      <c r="L32" s="1881"/>
      <c r="M32" s="1881"/>
      <c r="N32" s="1881"/>
    </row>
    <row r="33" spans="1:14" s="1" customFormat="1" ht="39.75" customHeight="1">
      <c r="A33" s="1836" t="s">
        <v>2673</v>
      </c>
      <c r="B33" s="1838" t="s">
        <v>2813</v>
      </c>
      <c r="C33" s="1829" t="s">
        <v>2814</v>
      </c>
      <c r="D33" s="1829"/>
      <c r="E33" s="1838" t="s">
        <v>2815</v>
      </c>
      <c r="F33" s="1829" t="s">
        <v>2816</v>
      </c>
      <c r="G33" s="1839" t="s">
        <v>2817</v>
      </c>
      <c r="H33" s="1839" t="s">
        <v>2818</v>
      </c>
      <c r="I33" s="1839"/>
      <c r="J33" s="1839" t="s">
        <v>2819</v>
      </c>
      <c r="K33" s="63" t="s">
        <v>2820</v>
      </c>
      <c r="L33" s="1835" t="s">
        <v>2821</v>
      </c>
      <c r="M33" s="1835" t="s">
        <v>2822</v>
      </c>
      <c r="N33" s="1835" t="s">
        <v>2823</v>
      </c>
    </row>
    <row r="34" spans="1:14" s="1" customFormat="1" ht="16.5" customHeight="1">
      <c r="A34" s="1837"/>
      <c r="B34" s="1838"/>
      <c r="C34" s="64" t="s">
        <v>2824</v>
      </c>
      <c r="D34" s="64" t="s">
        <v>2825</v>
      </c>
      <c r="E34" s="1838"/>
      <c r="F34" s="1830"/>
      <c r="G34" s="1840"/>
      <c r="H34" s="65" t="s">
        <v>2824</v>
      </c>
      <c r="I34" s="65" t="s">
        <v>2825</v>
      </c>
      <c r="J34" s="1840"/>
      <c r="K34" s="63" t="s">
        <v>2826</v>
      </c>
      <c r="L34" s="1835"/>
      <c r="M34" s="1835"/>
      <c r="N34" s="1835"/>
    </row>
    <row r="35" spans="1:14" s="1" customFormat="1" ht="62.25" customHeight="1">
      <c r="A35" s="1837">
        <v>1</v>
      </c>
      <c r="B35" s="1872" t="s">
        <v>3787</v>
      </c>
      <c r="C35" s="1990"/>
      <c r="D35" s="1990" t="s">
        <v>2793</v>
      </c>
      <c r="E35" s="1990"/>
      <c r="F35" s="1990"/>
      <c r="G35" s="85" t="s">
        <v>631</v>
      </c>
      <c r="H35" s="249" t="s">
        <v>2793</v>
      </c>
      <c r="I35" s="249"/>
      <c r="J35" s="249" t="s">
        <v>3788</v>
      </c>
      <c r="K35" s="674" t="s">
        <v>632</v>
      </c>
      <c r="L35" s="249">
        <v>100</v>
      </c>
      <c r="M35" s="28" t="s">
        <v>3789</v>
      </c>
      <c r="N35" s="249" t="s">
        <v>3790</v>
      </c>
    </row>
    <row r="36" spans="1:14" s="1" customFormat="1" ht="63.75" customHeight="1">
      <c r="A36" s="2352"/>
      <c r="B36" s="1873"/>
      <c r="C36" s="1992"/>
      <c r="D36" s="1992"/>
      <c r="E36" s="1992"/>
      <c r="F36" s="1992"/>
      <c r="G36" s="85" t="s">
        <v>637</v>
      </c>
      <c r="H36" s="249"/>
      <c r="I36" s="249" t="s">
        <v>2793</v>
      </c>
      <c r="J36" s="249" t="s">
        <v>3791</v>
      </c>
      <c r="K36" s="26"/>
      <c r="L36" s="249"/>
      <c r="M36" s="28"/>
      <c r="N36" s="249"/>
    </row>
    <row r="37" spans="1:14" s="1" customFormat="1" ht="58.5" customHeight="1">
      <c r="A37" s="1909"/>
      <c r="B37" s="1874"/>
      <c r="C37" s="1991"/>
      <c r="D37" s="1991"/>
      <c r="E37" s="1991"/>
      <c r="F37" s="1991"/>
      <c r="G37" s="85" t="s">
        <v>3792</v>
      </c>
      <c r="H37" s="249" t="s">
        <v>2793</v>
      </c>
      <c r="I37" s="249"/>
      <c r="J37" s="249" t="s">
        <v>3793</v>
      </c>
      <c r="K37" s="26"/>
      <c r="L37" s="249"/>
      <c r="M37" s="249"/>
      <c r="N37" s="249"/>
    </row>
    <row r="38" spans="1:14" s="1" customFormat="1" ht="54.75" customHeight="1">
      <c r="A38" s="1837">
        <v>2</v>
      </c>
      <c r="B38" s="1872" t="s">
        <v>3794</v>
      </c>
      <c r="C38" s="1990"/>
      <c r="D38" s="1990" t="s">
        <v>2793</v>
      </c>
      <c r="E38" s="1990"/>
      <c r="F38" s="1990"/>
      <c r="G38" s="85" t="s">
        <v>549</v>
      </c>
      <c r="H38" s="249" t="s">
        <v>2793</v>
      </c>
      <c r="I38" s="249"/>
      <c r="J38" s="249" t="s">
        <v>3795</v>
      </c>
      <c r="K38" s="26" t="s">
        <v>3796</v>
      </c>
      <c r="L38" s="249">
        <v>100</v>
      </c>
      <c r="M38" s="28" t="s">
        <v>3797</v>
      </c>
      <c r="N38" s="249" t="s">
        <v>3798</v>
      </c>
    </row>
    <row r="39" spans="1:14" s="1" customFormat="1" ht="51" customHeight="1">
      <c r="A39" s="2352"/>
      <c r="B39" s="1873"/>
      <c r="C39" s="1992"/>
      <c r="D39" s="1992"/>
      <c r="E39" s="1992"/>
      <c r="F39" s="1992"/>
      <c r="G39" s="85" t="s">
        <v>649</v>
      </c>
      <c r="H39" s="249" t="s">
        <v>2793</v>
      </c>
      <c r="I39" s="249"/>
      <c r="J39" s="249" t="s">
        <v>3799</v>
      </c>
      <c r="K39" s="26"/>
      <c r="L39" s="249"/>
      <c r="M39" s="249"/>
      <c r="N39" s="249"/>
    </row>
    <row r="40" spans="1:14" s="1" customFormat="1" ht="82.5" customHeight="1">
      <c r="A40" s="2352"/>
      <c r="B40" s="1873"/>
      <c r="C40" s="1992"/>
      <c r="D40" s="1992"/>
      <c r="E40" s="1992"/>
      <c r="F40" s="1992"/>
      <c r="G40" s="85" t="s">
        <v>652</v>
      </c>
      <c r="H40" s="249" t="s">
        <v>2793</v>
      </c>
      <c r="I40" s="249"/>
      <c r="J40" s="79" t="s">
        <v>3800</v>
      </c>
      <c r="K40" s="26" t="s">
        <v>543</v>
      </c>
      <c r="L40" s="249">
        <v>100</v>
      </c>
      <c r="M40" s="700" t="s">
        <v>3801</v>
      </c>
      <c r="N40" s="249" t="s">
        <v>3802</v>
      </c>
    </row>
    <row r="41" spans="1:14" s="1" customFormat="1" ht="55.5" customHeight="1">
      <c r="A41" s="1909"/>
      <c r="B41" s="1874"/>
      <c r="C41" s="1991"/>
      <c r="D41" s="1991"/>
      <c r="E41" s="1991"/>
      <c r="F41" s="1991"/>
      <c r="G41" s="85" t="s">
        <v>659</v>
      </c>
      <c r="H41" s="249"/>
      <c r="I41" s="249" t="s">
        <v>2793</v>
      </c>
      <c r="J41" s="249" t="s">
        <v>3803</v>
      </c>
      <c r="K41" s="26" t="s">
        <v>660</v>
      </c>
      <c r="L41" s="249">
        <v>100</v>
      </c>
      <c r="M41" s="700" t="s">
        <v>3804</v>
      </c>
      <c r="N41" s="249" t="s">
        <v>3805</v>
      </c>
    </row>
    <row r="42" spans="1:14" s="1" customFormat="1" ht="84" customHeight="1">
      <c r="A42" s="1837">
        <v>3</v>
      </c>
      <c r="B42" s="1872" t="s">
        <v>3806</v>
      </c>
      <c r="C42" s="1990"/>
      <c r="D42" s="1990" t="s">
        <v>2793</v>
      </c>
      <c r="E42" s="1990"/>
      <c r="F42" s="1990"/>
      <c r="G42" s="85" t="s">
        <v>666</v>
      </c>
      <c r="H42" s="249" t="s">
        <v>2793</v>
      </c>
      <c r="I42" s="249"/>
      <c r="J42" s="249" t="s">
        <v>3807</v>
      </c>
      <c r="K42" s="26" t="s">
        <v>667</v>
      </c>
      <c r="L42" s="249">
        <v>100</v>
      </c>
      <c r="M42" s="359" t="s">
        <v>3808</v>
      </c>
      <c r="N42" s="255" t="s">
        <v>3809</v>
      </c>
    </row>
    <row r="43" spans="1:14" s="1" customFormat="1" ht="51.75" customHeight="1">
      <c r="A43" s="2352"/>
      <c r="B43" s="1873"/>
      <c r="C43" s="1992"/>
      <c r="D43" s="1992"/>
      <c r="E43" s="1992"/>
      <c r="F43" s="1992"/>
      <c r="G43" s="85" t="s">
        <v>670</v>
      </c>
      <c r="H43" s="249" t="s">
        <v>2793</v>
      </c>
      <c r="I43" s="249"/>
      <c r="J43" s="249" t="s">
        <v>3810</v>
      </c>
      <c r="K43" s="26" t="s">
        <v>671</v>
      </c>
      <c r="L43" s="670">
        <v>100</v>
      </c>
      <c r="M43" s="701" t="s">
        <v>3811</v>
      </c>
      <c r="N43" s="249" t="s">
        <v>3812</v>
      </c>
    </row>
    <row r="44" spans="1:14" s="1" customFormat="1" ht="49.5" customHeight="1">
      <c r="A44" s="2352"/>
      <c r="B44" s="1873"/>
      <c r="C44" s="1992"/>
      <c r="D44" s="1992"/>
      <c r="E44" s="1992"/>
      <c r="F44" s="1992"/>
      <c r="G44" s="115" t="s">
        <v>677</v>
      </c>
      <c r="H44" s="249"/>
      <c r="I44" s="249" t="s">
        <v>2793</v>
      </c>
      <c r="J44" s="249" t="s">
        <v>3813</v>
      </c>
      <c r="K44" s="26"/>
      <c r="L44" s="670"/>
      <c r="M44" s="668"/>
      <c r="N44" s="669"/>
    </row>
    <row r="45" spans="1:14" s="1" customFormat="1" ht="99" customHeight="1">
      <c r="A45" s="1909"/>
      <c r="B45" s="1874"/>
      <c r="C45" s="1991"/>
      <c r="D45" s="1991"/>
      <c r="E45" s="1991"/>
      <c r="F45" s="1991"/>
      <c r="G45" s="115" t="s">
        <v>683</v>
      </c>
      <c r="H45" s="249" t="s">
        <v>2793</v>
      </c>
      <c r="I45" s="249"/>
      <c r="J45" s="79" t="s">
        <v>3814</v>
      </c>
      <c r="K45" s="26" t="s">
        <v>685</v>
      </c>
      <c r="L45" s="670">
        <v>100</v>
      </c>
      <c r="M45" s="701" t="s">
        <v>3815</v>
      </c>
      <c r="N45" s="669" t="s">
        <v>3816</v>
      </c>
    </row>
    <row r="48" spans="1:14" s="1" customFormat="1" ht="42" customHeight="1">
      <c r="A48" s="1748" t="s">
        <v>61</v>
      </c>
      <c r="B48" s="1748"/>
      <c r="C48" s="1831" t="s">
        <v>3741</v>
      </c>
      <c r="D48" s="1831"/>
      <c r="E48" s="1831"/>
      <c r="F48" s="1831"/>
      <c r="L48" s="8"/>
    </row>
    <row r="51" spans="1:14" s="1" customFormat="1" ht="16.5">
      <c r="C51" s="1928" t="s">
        <v>2810</v>
      </c>
      <c r="D51" s="1928"/>
      <c r="E51" s="1928"/>
      <c r="F51" s="1928"/>
      <c r="G51" s="1880" t="s">
        <v>2811</v>
      </c>
      <c r="H51" s="1880"/>
      <c r="I51" s="1880"/>
      <c r="J51" s="1880"/>
      <c r="K51" s="1881" t="s">
        <v>2812</v>
      </c>
      <c r="L51" s="1881"/>
      <c r="M51" s="1881"/>
      <c r="N51" s="1881"/>
    </row>
    <row r="52" spans="1:14" s="1" customFormat="1" ht="39.75" customHeight="1">
      <c r="A52" s="1836" t="s">
        <v>2673</v>
      </c>
      <c r="B52" s="1838" t="s">
        <v>2813</v>
      </c>
      <c r="C52" s="1829" t="s">
        <v>2814</v>
      </c>
      <c r="D52" s="1829"/>
      <c r="E52" s="1838" t="s">
        <v>2815</v>
      </c>
      <c r="F52" s="1829" t="s">
        <v>2816</v>
      </c>
      <c r="G52" s="1839" t="s">
        <v>2817</v>
      </c>
      <c r="H52" s="1839" t="s">
        <v>2818</v>
      </c>
      <c r="I52" s="1839"/>
      <c r="J52" s="1839" t="s">
        <v>2819</v>
      </c>
      <c r="K52" s="63" t="s">
        <v>2820</v>
      </c>
      <c r="L52" s="1835" t="s">
        <v>2821</v>
      </c>
      <c r="M52" s="1835" t="s">
        <v>2822</v>
      </c>
      <c r="N52" s="1835" t="s">
        <v>2823</v>
      </c>
    </row>
    <row r="53" spans="1:14" s="1" customFormat="1" ht="16.5" customHeight="1">
      <c r="A53" s="1837"/>
      <c r="B53" s="1838"/>
      <c r="C53" s="64" t="s">
        <v>2824</v>
      </c>
      <c r="D53" s="64" t="s">
        <v>2825</v>
      </c>
      <c r="E53" s="1838"/>
      <c r="F53" s="1830"/>
      <c r="G53" s="1840"/>
      <c r="H53" s="65" t="s">
        <v>2824</v>
      </c>
      <c r="I53" s="65" t="s">
        <v>2825</v>
      </c>
      <c r="J53" s="1840"/>
      <c r="K53" s="63" t="s">
        <v>2826</v>
      </c>
      <c r="L53" s="1835"/>
      <c r="M53" s="1835"/>
      <c r="N53" s="1835"/>
    </row>
    <row r="54" spans="1:14" s="1" customFormat="1" ht="30.75" customHeight="1">
      <c r="A54" s="1837">
        <v>1</v>
      </c>
      <c r="B54" s="2429" t="s">
        <v>2271</v>
      </c>
      <c r="C54" s="2360"/>
      <c r="D54" s="2360"/>
      <c r="E54" s="2360"/>
      <c r="F54" s="2360"/>
      <c r="G54" s="85"/>
      <c r="H54" s="249"/>
      <c r="I54" s="249"/>
      <c r="J54" s="249"/>
      <c r="K54" s="191"/>
      <c r="L54" s="249"/>
      <c r="M54" s="249"/>
      <c r="N54" s="249"/>
    </row>
    <row r="55" spans="1:14" s="1" customFormat="1" ht="39.75" customHeight="1">
      <c r="A55" s="2352"/>
      <c r="B55" s="2429"/>
      <c r="C55" s="2360"/>
      <c r="D55" s="2360"/>
      <c r="E55" s="2360"/>
      <c r="F55" s="2360"/>
      <c r="G55" s="85"/>
      <c r="H55" s="249"/>
      <c r="I55" s="249"/>
      <c r="J55" s="249"/>
      <c r="K55" s="114"/>
      <c r="L55" s="249"/>
      <c r="M55" s="249"/>
      <c r="N55" s="249"/>
    </row>
    <row r="56" spans="1:14" s="1" customFormat="1" ht="39" customHeight="1">
      <c r="A56" s="2352"/>
      <c r="B56" s="2429"/>
      <c r="C56" s="2360"/>
      <c r="D56" s="2360"/>
      <c r="E56" s="2360"/>
      <c r="F56" s="2360"/>
      <c r="G56" s="85"/>
      <c r="H56" s="249"/>
      <c r="I56" s="249"/>
      <c r="J56" s="249"/>
      <c r="K56" s="114"/>
      <c r="L56" s="249"/>
      <c r="M56" s="249"/>
      <c r="N56" s="249"/>
    </row>
    <row r="57" spans="1:14" s="1" customFormat="1" ht="69.75" customHeight="1">
      <c r="A57" s="378">
        <v>2</v>
      </c>
      <c r="B57" s="72" t="s">
        <v>2288</v>
      </c>
      <c r="C57" s="249"/>
      <c r="D57" s="249"/>
      <c r="E57" s="138"/>
      <c r="F57" s="433"/>
      <c r="G57" s="85"/>
      <c r="H57" s="249"/>
      <c r="I57" s="167"/>
      <c r="J57" s="249"/>
      <c r="K57" s="426"/>
      <c r="L57" s="259"/>
      <c r="M57" s="249"/>
      <c r="N57" s="167"/>
    </row>
    <row r="60" spans="1:14" s="1" customFormat="1" ht="42" customHeight="1">
      <c r="A60" s="1748" t="s">
        <v>61</v>
      </c>
      <c r="B60" s="1748"/>
      <c r="C60" s="1831" t="s">
        <v>3751</v>
      </c>
      <c r="D60" s="1831"/>
      <c r="E60" s="1831"/>
      <c r="F60" s="1831"/>
      <c r="L60" s="8"/>
    </row>
    <row r="63" spans="1:14" s="1" customFormat="1" ht="16.5">
      <c r="C63" s="1928" t="s">
        <v>2810</v>
      </c>
      <c r="D63" s="1928"/>
      <c r="E63" s="1928"/>
      <c r="F63" s="1928"/>
      <c r="G63" s="1880" t="s">
        <v>2811</v>
      </c>
      <c r="H63" s="1880"/>
      <c r="I63" s="1880"/>
      <c r="J63" s="1880"/>
      <c r="K63" s="1881" t="s">
        <v>2812</v>
      </c>
      <c r="L63" s="1881"/>
      <c r="M63" s="1881"/>
      <c r="N63" s="1881"/>
    </row>
    <row r="64" spans="1:14" s="1" customFormat="1" ht="39.75" customHeight="1">
      <c r="A64" s="1836" t="s">
        <v>2673</v>
      </c>
      <c r="B64" s="1838" t="s">
        <v>2813</v>
      </c>
      <c r="C64" s="1829" t="s">
        <v>2814</v>
      </c>
      <c r="D64" s="1829"/>
      <c r="E64" s="1838" t="s">
        <v>2815</v>
      </c>
      <c r="F64" s="1829" t="s">
        <v>2816</v>
      </c>
      <c r="G64" s="1839" t="s">
        <v>2817</v>
      </c>
      <c r="H64" s="1839" t="s">
        <v>2818</v>
      </c>
      <c r="I64" s="1839"/>
      <c r="J64" s="1839" t="s">
        <v>2819</v>
      </c>
      <c r="K64" s="63" t="s">
        <v>2820</v>
      </c>
      <c r="L64" s="1835" t="s">
        <v>2821</v>
      </c>
      <c r="M64" s="1835" t="s">
        <v>2822</v>
      </c>
      <c r="N64" s="1835" t="s">
        <v>2823</v>
      </c>
    </row>
    <row r="65" spans="1:16" s="1" customFormat="1" ht="16.5" customHeight="1">
      <c r="A65" s="1837"/>
      <c r="B65" s="1838"/>
      <c r="C65" s="64" t="s">
        <v>2824</v>
      </c>
      <c r="D65" s="64" t="s">
        <v>2825</v>
      </c>
      <c r="E65" s="1838"/>
      <c r="F65" s="1830"/>
      <c r="G65" s="1840"/>
      <c r="H65" s="65" t="s">
        <v>2824</v>
      </c>
      <c r="I65" s="65" t="s">
        <v>2825</v>
      </c>
      <c r="J65" s="1840"/>
      <c r="K65" s="63" t="s">
        <v>2826</v>
      </c>
      <c r="L65" s="1835"/>
      <c r="M65" s="1835"/>
      <c r="N65" s="1835"/>
    </row>
    <row r="66" spans="1:16" s="1" customFormat="1" ht="59.25" customHeight="1">
      <c r="A66" s="1837">
        <v>1</v>
      </c>
      <c r="B66" s="2429" t="s">
        <v>2391</v>
      </c>
      <c r="C66" s="2360"/>
      <c r="D66" s="2360" t="s">
        <v>2793</v>
      </c>
      <c r="E66" s="2360"/>
      <c r="F66" s="2360"/>
      <c r="G66" s="85" t="s">
        <v>2404</v>
      </c>
      <c r="H66" s="249" t="s">
        <v>2793</v>
      </c>
      <c r="I66" s="249"/>
      <c r="J66" s="79" t="s">
        <v>3817</v>
      </c>
      <c r="K66" s="191"/>
      <c r="L66" s="259"/>
      <c r="M66" s="249"/>
      <c r="N66" s="249"/>
    </row>
    <row r="67" spans="1:16" s="1" customFormat="1" ht="60">
      <c r="A67" s="2352"/>
      <c r="B67" s="1872"/>
      <c r="C67" s="1990"/>
      <c r="D67" s="1990"/>
      <c r="E67" s="2360"/>
      <c r="F67" s="2360"/>
      <c r="G67" s="85" t="s">
        <v>2408</v>
      </c>
      <c r="H67" s="249" t="s">
        <v>2793</v>
      </c>
      <c r="I67" s="249"/>
      <c r="J67" s="79" t="s">
        <v>3818</v>
      </c>
      <c r="K67" s="114"/>
      <c r="L67" s="259"/>
      <c r="M67" s="249"/>
      <c r="N67" s="249"/>
    </row>
    <row r="68" spans="1:16" s="1" customFormat="1" ht="90">
      <c r="A68" s="2473">
        <v>2</v>
      </c>
      <c r="B68" s="2426" t="s">
        <v>2417</v>
      </c>
      <c r="C68" s="2468"/>
      <c r="D68" s="2469" t="s">
        <v>2793</v>
      </c>
      <c r="E68" s="2470"/>
      <c r="F68" s="2413"/>
      <c r="G68" s="85" t="s">
        <v>2430</v>
      </c>
      <c r="H68" s="249" t="s">
        <v>2793</v>
      </c>
      <c r="I68" s="249"/>
      <c r="J68" s="79" t="s">
        <v>3819</v>
      </c>
      <c r="K68" s="113" t="s">
        <v>2431</v>
      </c>
      <c r="L68" s="259">
        <v>1</v>
      </c>
      <c r="M68" s="28" t="s">
        <v>3820</v>
      </c>
      <c r="N68" s="28" t="s">
        <v>3821</v>
      </c>
    </row>
    <row r="69" spans="1:16" s="1" customFormat="1" ht="39.75" customHeight="1">
      <c r="A69" s="2473"/>
      <c r="B69" s="2426"/>
      <c r="C69" s="2468"/>
      <c r="D69" s="2469"/>
      <c r="E69" s="2471"/>
      <c r="F69" s="2414"/>
      <c r="G69" s="85" t="s">
        <v>3488</v>
      </c>
      <c r="H69" s="249" t="s">
        <v>2793</v>
      </c>
      <c r="I69" s="249"/>
      <c r="J69" s="79" t="s">
        <v>3822</v>
      </c>
      <c r="K69" s="114"/>
      <c r="L69" s="259"/>
      <c r="M69" s="249"/>
      <c r="N69" s="249"/>
    </row>
    <row r="70" spans="1:16" s="1" customFormat="1" ht="58.5" customHeight="1">
      <c r="A70" s="2473"/>
      <c r="B70" s="2426"/>
      <c r="C70" s="2468"/>
      <c r="D70" s="2469"/>
      <c r="E70" s="2472"/>
      <c r="F70" s="2415"/>
      <c r="G70" s="139" t="s">
        <v>2439</v>
      </c>
      <c r="H70" s="249" t="s">
        <v>2793</v>
      </c>
      <c r="I70" s="85"/>
      <c r="J70" s="79" t="s">
        <v>3823</v>
      </c>
      <c r="K70" s="249"/>
      <c r="L70" s="259"/>
      <c r="M70" s="114"/>
      <c r="N70" s="249"/>
      <c r="O70" s="249"/>
      <c r="P70" s="249"/>
    </row>
    <row r="71" spans="1:16" s="1" customFormat="1" ht="69.75" customHeight="1">
      <c r="A71" s="663"/>
      <c r="B71" s="361"/>
      <c r="C71" s="664"/>
      <c r="D71" s="664"/>
      <c r="E71" s="126"/>
      <c r="F71" s="665"/>
      <c r="G71" s="662"/>
      <c r="H71" s="664"/>
      <c r="J71" s="664"/>
      <c r="K71" s="666"/>
      <c r="L71" s="667"/>
      <c r="M71" s="664"/>
    </row>
    <row r="74" spans="1:16" s="1" customFormat="1" ht="42" customHeight="1">
      <c r="A74" s="1748" t="s">
        <v>61</v>
      </c>
      <c r="B74" s="1748"/>
      <c r="C74" s="1831" t="s">
        <v>3760</v>
      </c>
      <c r="D74" s="1831"/>
      <c r="E74" s="1831"/>
      <c r="F74" s="1831"/>
      <c r="L74" s="8"/>
    </row>
    <row r="76" spans="1:16" ht="15" customHeight="1">
      <c r="A76" s="199"/>
      <c r="B76" s="199"/>
      <c r="C76" s="2455" t="s">
        <v>2810</v>
      </c>
      <c r="D76" s="2456"/>
      <c r="E76" s="2456"/>
      <c r="F76" s="2457"/>
      <c r="G76" s="2047" t="s">
        <v>2811</v>
      </c>
      <c r="H76" s="2047"/>
      <c r="I76" s="2047"/>
      <c r="J76" s="2048"/>
      <c r="K76" s="2044" t="s">
        <v>2812</v>
      </c>
      <c r="L76" s="2044"/>
      <c r="M76" s="2044"/>
      <c r="N76" s="2045"/>
      <c r="O76" s="199"/>
      <c r="P76" s="199"/>
    </row>
    <row r="77" spans="1:16" ht="15" customHeight="1">
      <c r="A77" s="2454" t="s">
        <v>2673</v>
      </c>
      <c r="B77" s="2474" t="s">
        <v>2813</v>
      </c>
      <c r="C77" s="2476" t="s">
        <v>2814</v>
      </c>
      <c r="D77" s="2477"/>
      <c r="E77" s="2478" t="s">
        <v>2815</v>
      </c>
      <c r="F77" s="2478" t="s">
        <v>2816</v>
      </c>
      <c r="G77" s="2442" t="s">
        <v>2817</v>
      </c>
      <c r="H77" s="2444" t="s">
        <v>2818</v>
      </c>
      <c r="I77" s="2445"/>
      <c r="J77" s="2442" t="s">
        <v>2819</v>
      </c>
      <c r="K77" s="685" t="s">
        <v>2820</v>
      </c>
      <c r="L77" s="2446" t="s">
        <v>2821</v>
      </c>
      <c r="M77" s="2446" t="s">
        <v>2822</v>
      </c>
      <c r="N77" s="2446" t="s">
        <v>2823</v>
      </c>
      <c r="O77" s="199"/>
      <c r="P77" s="199"/>
    </row>
    <row r="78" spans="1:16">
      <c r="A78" s="2449"/>
      <c r="B78" s="2475"/>
      <c r="C78" s="686" t="s">
        <v>2824</v>
      </c>
      <c r="D78" s="686" t="s">
        <v>2825</v>
      </c>
      <c r="E78" s="2475"/>
      <c r="F78" s="2475"/>
      <c r="G78" s="2443"/>
      <c r="H78" s="687" t="s">
        <v>2824</v>
      </c>
      <c r="I78" s="687" t="s">
        <v>2825</v>
      </c>
      <c r="J78" s="2443"/>
      <c r="K78" s="685" t="s">
        <v>2826</v>
      </c>
      <c r="L78" s="2447"/>
      <c r="M78" s="2447"/>
      <c r="N78" s="2447"/>
      <c r="O78" s="199"/>
      <c r="P78" s="199"/>
    </row>
    <row r="79" spans="1:16" ht="120">
      <c r="A79" s="684">
        <v>1</v>
      </c>
      <c r="B79" s="688" t="s">
        <v>1028</v>
      </c>
      <c r="C79" s="689" t="s">
        <v>1033</v>
      </c>
      <c r="D79" s="754" t="s">
        <v>2860</v>
      </c>
      <c r="E79" s="690" t="s">
        <v>1033</v>
      </c>
      <c r="F79" s="689" t="s">
        <v>1033</v>
      </c>
      <c r="G79" s="691" t="s">
        <v>1035</v>
      </c>
      <c r="H79" s="689" t="s">
        <v>2860</v>
      </c>
      <c r="I79" s="689" t="s">
        <v>1033</v>
      </c>
      <c r="J79" s="749" t="s">
        <v>4258</v>
      </c>
      <c r="K79" s="116" t="s">
        <v>4249</v>
      </c>
      <c r="L79" s="755">
        <v>100</v>
      </c>
      <c r="M79" s="805" t="s">
        <v>3824</v>
      </c>
      <c r="N79" s="805" t="s">
        <v>4250</v>
      </c>
      <c r="O79" s="199"/>
      <c r="P79" s="199"/>
    </row>
    <row r="80" spans="1:16" ht="45">
      <c r="A80" s="693">
        <v>2</v>
      </c>
      <c r="B80" s="688" t="s">
        <v>1057</v>
      </c>
      <c r="C80" s="690" t="s">
        <v>1033</v>
      </c>
      <c r="D80" s="755" t="s">
        <v>2860</v>
      </c>
      <c r="E80" s="690" t="s">
        <v>1033</v>
      </c>
      <c r="F80" s="694" t="s">
        <v>1033</v>
      </c>
      <c r="G80" s="688" t="s">
        <v>1072</v>
      </c>
      <c r="H80" s="690" t="s">
        <v>2860</v>
      </c>
      <c r="I80" s="200" t="s">
        <v>1033</v>
      </c>
      <c r="J80" s="690" t="s">
        <v>4259</v>
      </c>
      <c r="K80" s="688" t="s">
        <v>3765</v>
      </c>
      <c r="L80" s="954">
        <v>1</v>
      </c>
      <c r="M80" s="805" t="s">
        <v>3825</v>
      </c>
      <c r="N80" s="805" t="s">
        <v>4251</v>
      </c>
      <c r="O80" s="199"/>
      <c r="P80" s="199"/>
    </row>
    <row r="81" spans="1:16" ht="60">
      <c r="A81" s="2448">
        <v>3</v>
      </c>
      <c r="B81" s="2450" t="s">
        <v>1081</v>
      </c>
      <c r="C81" s="2452" t="s">
        <v>1033</v>
      </c>
      <c r="D81" s="1992" t="s">
        <v>2860</v>
      </c>
      <c r="E81" s="2452" t="s">
        <v>1033</v>
      </c>
      <c r="F81" s="2452" t="s">
        <v>1033</v>
      </c>
      <c r="G81" s="688" t="s">
        <v>1094</v>
      </c>
      <c r="H81" s="690" t="s">
        <v>2860</v>
      </c>
      <c r="I81" s="690" t="s">
        <v>1033</v>
      </c>
      <c r="J81" s="690" t="s">
        <v>3826</v>
      </c>
      <c r="K81" s="116" t="s">
        <v>1103</v>
      </c>
      <c r="L81" s="755">
        <v>100</v>
      </c>
      <c r="M81" s="690" t="s">
        <v>3827</v>
      </c>
      <c r="N81" s="690" t="s">
        <v>3828</v>
      </c>
      <c r="O81" s="199"/>
      <c r="P81" s="199"/>
    </row>
    <row r="82" spans="1:16" ht="60">
      <c r="A82" s="2448"/>
      <c r="B82" s="2450"/>
      <c r="C82" s="2452"/>
      <c r="D82" s="1992"/>
      <c r="E82" s="2452"/>
      <c r="F82" s="2452"/>
      <c r="G82" s="688" t="s">
        <v>1109</v>
      </c>
      <c r="H82" s="690" t="s">
        <v>2860</v>
      </c>
      <c r="I82" s="690" t="s">
        <v>1033</v>
      </c>
      <c r="J82" s="690" t="s">
        <v>3829</v>
      </c>
      <c r="K82" s="692" t="s">
        <v>1106</v>
      </c>
      <c r="L82" s="755">
        <v>100</v>
      </c>
      <c r="M82" s="690" t="s">
        <v>3830</v>
      </c>
      <c r="N82" s="690" t="s">
        <v>3828</v>
      </c>
      <c r="O82" s="199"/>
      <c r="P82" s="199"/>
    </row>
    <row r="83" spans="1:16" ht="45">
      <c r="A83" s="2448"/>
      <c r="B83" s="2450"/>
      <c r="C83" s="2452"/>
      <c r="D83" s="1992"/>
      <c r="E83" s="2452"/>
      <c r="F83" s="2452"/>
      <c r="G83" s="688" t="s">
        <v>1112</v>
      </c>
      <c r="H83" s="690" t="s">
        <v>2860</v>
      </c>
      <c r="I83" s="690" t="s">
        <v>1033</v>
      </c>
      <c r="J83" s="690" t="s">
        <v>3831</v>
      </c>
      <c r="K83" s="692" t="s">
        <v>1110</v>
      </c>
      <c r="L83" s="755">
        <v>100</v>
      </c>
      <c r="M83" s="690" t="s">
        <v>4252</v>
      </c>
      <c r="N83" s="805" t="s">
        <v>3832</v>
      </c>
      <c r="O83" s="199"/>
      <c r="P83" s="199"/>
    </row>
    <row r="84" spans="1:16" ht="60">
      <c r="A84" s="2449"/>
      <c r="B84" s="2451"/>
      <c r="C84" s="2453"/>
      <c r="D84" s="1991"/>
      <c r="E84" s="2453"/>
      <c r="F84" s="2453"/>
      <c r="G84" s="688" t="s">
        <v>1033</v>
      </c>
      <c r="H84" s="690" t="s">
        <v>1033</v>
      </c>
      <c r="I84" s="200" t="s">
        <v>1033</v>
      </c>
      <c r="J84" s="690" t="s">
        <v>1033</v>
      </c>
      <c r="K84" s="688" t="s">
        <v>1113</v>
      </c>
      <c r="L84" s="953">
        <v>1</v>
      </c>
      <c r="M84" s="805" t="s">
        <v>4253</v>
      </c>
      <c r="N84" s="805" t="s">
        <v>4254</v>
      </c>
      <c r="O84" s="199"/>
      <c r="P84" s="199"/>
    </row>
    <row r="85" spans="1:16" ht="60">
      <c r="A85" s="2448">
        <v>4</v>
      </c>
      <c r="B85" s="2450" t="s">
        <v>1119</v>
      </c>
      <c r="C85" s="2452" t="s">
        <v>1033</v>
      </c>
      <c r="D85" s="1992" t="s">
        <v>2860</v>
      </c>
      <c r="E85" s="2452" t="s">
        <v>1033</v>
      </c>
      <c r="F85" s="2479" t="s">
        <v>1033</v>
      </c>
      <c r="G85" s="695" t="s">
        <v>3833</v>
      </c>
      <c r="H85" s="690" t="s">
        <v>2860</v>
      </c>
      <c r="I85" s="200" t="s">
        <v>1033</v>
      </c>
      <c r="J85" s="690" t="s">
        <v>3834</v>
      </c>
      <c r="K85" s="688" t="s">
        <v>1128</v>
      </c>
      <c r="L85" s="953">
        <v>1</v>
      </c>
      <c r="M85" s="690" t="s">
        <v>4255</v>
      </c>
      <c r="N85" s="805" t="s">
        <v>4256</v>
      </c>
      <c r="O85" s="199"/>
      <c r="P85" s="199"/>
    </row>
    <row r="86" spans="1:16" ht="75">
      <c r="A86" s="2448"/>
      <c r="B86" s="2450"/>
      <c r="C86" s="2452"/>
      <c r="D86" s="1992"/>
      <c r="E86" s="2452"/>
      <c r="F86" s="2479"/>
      <c r="G86" s="695" t="s">
        <v>3835</v>
      </c>
      <c r="H86" s="690" t="s">
        <v>2860</v>
      </c>
      <c r="I86" s="200" t="s">
        <v>1033</v>
      </c>
      <c r="J86" s="690" t="s">
        <v>3836</v>
      </c>
      <c r="K86" s="688" t="s">
        <v>1131</v>
      </c>
      <c r="L86" s="953">
        <v>1</v>
      </c>
      <c r="M86" s="690" t="s">
        <v>4257</v>
      </c>
      <c r="N86" s="805" t="s">
        <v>3837</v>
      </c>
      <c r="O86" s="199"/>
      <c r="P86" s="199"/>
    </row>
    <row r="87" spans="1:16" ht="45">
      <c r="A87" s="2448"/>
      <c r="B87" s="2450"/>
      <c r="C87" s="2452"/>
      <c r="D87" s="1992"/>
      <c r="E87" s="2452"/>
      <c r="F87" s="2479"/>
      <c r="G87" s="695" t="s">
        <v>3838</v>
      </c>
      <c r="H87" s="690" t="s">
        <v>2860</v>
      </c>
      <c r="I87" s="200" t="s">
        <v>1033</v>
      </c>
      <c r="J87" s="690" t="s">
        <v>3839</v>
      </c>
      <c r="K87" s="688" t="s">
        <v>1033</v>
      </c>
      <c r="L87" s="690" t="s">
        <v>1033</v>
      </c>
      <c r="M87" s="690" t="s">
        <v>1033</v>
      </c>
      <c r="N87" s="690" t="s">
        <v>1033</v>
      </c>
      <c r="O87" s="199"/>
      <c r="P87" s="199"/>
    </row>
    <row r="88" spans="1:16" ht="45">
      <c r="A88" s="684">
        <v>5</v>
      </c>
      <c r="B88" s="696" t="s">
        <v>1133</v>
      </c>
      <c r="C88" s="697" t="s">
        <v>1033</v>
      </c>
      <c r="D88" s="246" t="s">
        <v>2860</v>
      </c>
      <c r="E88" s="697" t="s">
        <v>1033</v>
      </c>
      <c r="F88" s="698" t="s">
        <v>1033</v>
      </c>
      <c r="G88" s="688" t="s">
        <v>3840</v>
      </c>
      <c r="H88" s="690" t="s">
        <v>2860</v>
      </c>
      <c r="I88" s="200" t="s">
        <v>1033</v>
      </c>
      <c r="J88" s="690" t="s">
        <v>3834</v>
      </c>
      <c r="K88" s="688" t="s">
        <v>1145</v>
      </c>
      <c r="L88" s="953">
        <v>1</v>
      </c>
      <c r="M88" s="690" t="s">
        <v>4260</v>
      </c>
      <c r="N88" s="690" t="s">
        <v>3841</v>
      </c>
      <c r="O88" s="199"/>
      <c r="P88" s="199"/>
    </row>
    <row r="89" spans="1:16" ht="75">
      <c r="A89" s="693">
        <v>6</v>
      </c>
      <c r="B89" s="691" t="s">
        <v>1147</v>
      </c>
      <c r="C89" s="689" t="s">
        <v>1033</v>
      </c>
      <c r="D89" s="754" t="s">
        <v>2860</v>
      </c>
      <c r="E89" s="689" t="s">
        <v>1033</v>
      </c>
      <c r="F89" s="699" t="s">
        <v>1033</v>
      </c>
      <c r="G89" s="688" t="s">
        <v>3842</v>
      </c>
      <c r="H89" s="690" t="s">
        <v>2860</v>
      </c>
      <c r="I89" s="200" t="s">
        <v>1033</v>
      </c>
      <c r="J89" s="690" t="s">
        <v>3839</v>
      </c>
      <c r="K89" s="145" t="s">
        <v>1156</v>
      </c>
      <c r="L89" s="953">
        <v>1</v>
      </c>
      <c r="M89" s="690" t="s">
        <v>4261</v>
      </c>
      <c r="N89" s="690" t="s">
        <v>3843</v>
      </c>
      <c r="O89" s="199"/>
      <c r="P89" s="199"/>
    </row>
    <row r="92" spans="1:16" s="1" customFormat="1" ht="42" customHeight="1">
      <c r="A92" s="2381" t="s">
        <v>61</v>
      </c>
      <c r="B92" s="2458"/>
      <c r="C92" s="1757" t="s">
        <v>3341</v>
      </c>
      <c r="D92" s="1758"/>
      <c r="E92" s="1758"/>
      <c r="F92" s="1759"/>
      <c r="L92" s="8"/>
    </row>
    <row r="95" spans="1:16" s="1" customFormat="1" ht="16.5">
      <c r="C95" s="2459" t="s">
        <v>2810</v>
      </c>
      <c r="D95" s="2460"/>
      <c r="E95" s="2460"/>
      <c r="F95" s="2461"/>
      <c r="G95" s="2462" t="s">
        <v>2811</v>
      </c>
      <c r="H95" s="2463"/>
      <c r="I95" s="2463"/>
      <c r="J95" s="2464"/>
      <c r="K95" s="2465" t="s">
        <v>2812</v>
      </c>
      <c r="L95" s="2466"/>
      <c r="M95" s="2466"/>
      <c r="N95" s="2467"/>
    </row>
    <row r="96" spans="1:16" s="1" customFormat="1" ht="39.75" customHeight="1">
      <c r="A96" s="1837" t="s">
        <v>2673</v>
      </c>
      <c r="B96" s="1894" t="s">
        <v>2813</v>
      </c>
      <c r="C96" s="1897" t="s">
        <v>2814</v>
      </c>
      <c r="D96" s="1898"/>
      <c r="E96" s="1894" t="s">
        <v>2815</v>
      </c>
      <c r="F96" s="1830" t="s">
        <v>2816</v>
      </c>
      <c r="G96" s="1840" t="s">
        <v>2817</v>
      </c>
      <c r="H96" s="1907" t="s">
        <v>2818</v>
      </c>
      <c r="I96" s="1908"/>
      <c r="J96" s="1840" t="s">
        <v>2819</v>
      </c>
      <c r="K96" s="63" t="s">
        <v>2820</v>
      </c>
      <c r="L96" s="1901" t="s">
        <v>2821</v>
      </c>
      <c r="M96" s="1901" t="s">
        <v>2822</v>
      </c>
      <c r="N96" s="1901" t="s">
        <v>2823</v>
      </c>
    </row>
    <row r="97" spans="1:14" s="1" customFormat="1" ht="16.5" customHeight="1">
      <c r="A97" s="1909"/>
      <c r="B97" s="1895"/>
      <c r="C97" s="64" t="s">
        <v>2824</v>
      </c>
      <c r="D97" s="64" t="s">
        <v>2825</v>
      </c>
      <c r="E97" s="1895"/>
      <c r="F97" s="1896"/>
      <c r="G97" s="1906"/>
      <c r="H97" s="65" t="s">
        <v>2824</v>
      </c>
      <c r="I97" s="65" t="s">
        <v>2825</v>
      </c>
      <c r="J97" s="1906"/>
      <c r="K97" s="63" t="s">
        <v>2826</v>
      </c>
      <c r="L97" s="1902"/>
      <c r="M97" s="1902"/>
      <c r="N97" s="1902"/>
    </row>
    <row r="98" spans="1:14" s="1" customFormat="1" ht="30.75" customHeight="1">
      <c r="A98" s="1837">
        <v>1</v>
      </c>
      <c r="B98" s="2429"/>
      <c r="C98" s="2360"/>
      <c r="D98" s="2360"/>
      <c r="E98" s="2360"/>
      <c r="F98" s="2360"/>
      <c r="G98" s="85"/>
      <c r="H98" s="249"/>
      <c r="I98" s="249"/>
      <c r="J98" s="249"/>
      <c r="K98" s="191"/>
      <c r="L98" s="249"/>
      <c r="M98" s="249"/>
      <c r="N98" s="249"/>
    </row>
    <row r="99" spans="1:14" s="1" customFormat="1" ht="39.75" customHeight="1">
      <c r="A99" s="2352"/>
      <c r="B99" s="2429"/>
      <c r="C99" s="2360"/>
      <c r="D99" s="2360"/>
      <c r="E99" s="2360"/>
      <c r="F99" s="2360"/>
      <c r="G99" s="85"/>
      <c r="H99" s="249"/>
      <c r="I99" s="249"/>
      <c r="J99" s="249"/>
      <c r="K99" s="114"/>
      <c r="L99" s="249"/>
      <c r="M99" s="249"/>
      <c r="N99" s="249"/>
    </row>
    <row r="100" spans="1:14" s="1" customFormat="1" ht="39" customHeight="1">
      <c r="A100" s="2352"/>
      <c r="B100" s="2429"/>
      <c r="C100" s="2360"/>
      <c r="D100" s="2360"/>
      <c r="E100" s="2360"/>
      <c r="F100" s="2360"/>
      <c r="G100" s="85"/>
      <c r="H100" s="249"/>
      <c r="I100" s="249"/>
      <c r="J100" s="249"/>
      <c r="K100" s="114"/>
      <c r="L100" s="249"/>
      <c r="M100" s="249"/>
      <c r="N100" s="249"/>
    </row>
    <row r="101" spans="1:14" s="1" customFormat="1" ht="69.75" customHeight="1">
      <c r="A101" s="378">
        <v>2</v>
      </c>
      <c r="B101" s="72"/>
      <c r="C101" s="249"/>
      <c r="D101" s="249"/>
      <c r="E101" s="138"/>
      <c r="F101" s="433"/>
      <c r="G101" s="85"/>
      <c r="H101" s="249"/>
      <c r="I101" s="167"/>
      <c r="J101" s="249"/>
      <c r="K101" s="426"/>
      <c r="L101" s="259"/>
      <c r="M101" s="249"/>
      <c r="N101" s="167"/>
    </row>
  </sheetData>
  <mergeCells count="180">
    <mergeCell ref="B68:B70"/>
    <mergeCell ref="C68:C70"/>
    <mergeCell ref="D68:D70"/>
    <mergeCell ref="E68:E70"/>
    <mergeCell ref="F68:F70"/>
    <mergeCell ref="A68:A70"/>
    <mergeCell ref="A98:A100"/>
    <mergeCell ref="B98:B100"/>
    <mergeCell ref="C98:C100"/>
    <mergeCell ref="D98:D100"/>
    <mergeCell ref="E98:E100"/>
    <mergeCell ref="F98:F100"/>
    <mergeCell ref="A74:B74"/>
    <mergeCell ref="C74:F74"/>
    <mergeCell ref="B77:B78"/>
    <mergeCell ref="C77:D77"/>
    <mergeCell ref="E77:E78"/>
    <mergeCell ref="F77:F78"/>
    <mergeCell ref="A85:A87"/>
    <mergeCell ref="B85:B87"/>
    <mergeCell ref="C85:C87"/>
    <mergeCell ref="D85:D87"/>
    <mergeCell ref="E85:E87"/>
    <mergeCell ref="F85:F87"/>
    <mergeCell ref="G96:G97"/>
    <mergeCell ref="H96:I96"/>
    <mergeCell ref="J96:J97"/>
    <mergeCell ref="L96:L97"/>
    <mergeCell ref="M96:M97"/>
    <mergeCell ref="N96:N97"/>
    <mergeCell ref="A92:B92"/>
    <mergeCell ref="C92:F92"/>
    <mergeCell ref="C95:F95"/>
    <mergeCell ref="G95:J95"/>
    <mergeCell ref="K95:N95"/>
    <mergeCell ref="A96:A97"/>
    <mergeCell ref="B96:B97"/>
    <mergeCell ref="C96:D96"/>
    <mergeCell ref="E96:E97"/>
    <mergeCell ref="F96:F97"/>
    <mergeCell ref="A66:A67"/>
    <mergeCell ref="B66:B67"/>
    <mergeCell ref="C66:C67"/>
    <mergeCell ref="D66:D67"/>
    <mergeCell ref="E66:E67"/>
    <mergeCell ref="F66:F67"/>
    <mergeCell ref="G64:G65"/>
    <mergeCell ref="H64:I64"/>
    <mergeCell ref="J64:J65"/>
    <mergeCell ref="A54:A56"/>
    <mergeCell ref="B54:B56"/>
    <mergeCell ref="C54:C56"/>
    <mergeCell ref="D54:D56"/>
    <mergeCell ref="E54:E56"/>
    <mergeCell ref="F54:F56"/>
    <mergeCell ref="L64:L65"/>
    <mergeCell ref="M64:M65"/>
    <mergeCell ref="N64:N65"/>
    <mergeCell ref="A60:B60"/>
    <mergeCell ref="C60:F60"/>
    <mergeCell ref="C63:F63"/>
    <mergeCell ref="G63:J63"/>
    <mergeCell ref="K63:N63"/>
    <mergeCell ref="A64:A65"/>
    <mergeCell ref="B64:B65"/>
    <mergeCell ref="C64:D64"/>
    <mergeCell ref="E64:E65"/>
    <mergeCell ref="F64:F65"/>
    <mergeCell ref="C38:C41"/>
    <mergeCell ref="D38:D41"/>
    <mergeCell ref="E38:E41"/>
    <mergeCell ref="B38:B41"/>
    <mergeCell ref="A38:A41"/>
    <mergeCell ref="C51:F51"/>
    <mergeCell ref="G51:J51"/>
    <mergeCell ref="K51:N51"/>
    <mergeCell ref="A52:A53"/>
    <mergeCell ref="B52:B53"/>
    <mergeCell ref="C52:D52"/>
    <mergeCell ref="E52:E53"/>
    <mergeCell ref="F52:F53"/>
    <mergeCell ref="G52:G53"/>
    <mergeCell ref="H52:I52"/>
    <mergeCell ref="J52:J53"/>
    <mergeCell ref="L52:L53"/>
    <mergeCell ref="M52:M53"/>
    <mergeCell ref="N52:N53"/>
    <mergeCell ref="H33:I33"/>
    <mergeCell ref="J33:J34"/>
    <mergeCell ref="L33:L34"/>
    <mergeCell ref="M33:M34"/>
    <mergeCell ref="N33:N34"/>
    <mergeCell ref="A33:A34"/>
    <mergeCell ref="B33:B34"/>
    <mergeCell ref="C33:D33"/>
    <mergeCell ref="E33:E34"/>
    <mergeCell ref="F33:F34"/>
    <mergeCell ref="G33:G34"/>
    <mergeCell ref="G9:G10"/>
    <mergeCell ref="F23:F25"/>
    <mergeCell ref="A29:B29"/>
    <mergeCell ref="C29:F29"/>
    <mergeCell ref="C32:F32"/>
    <mergeCell ref="G32:J32"/>
    <mergeCell ref="K32:N32"/>
    <mergeCell ref="H21:I21"/>
    <mergeCell ref="J21:J22"/>
    <mergeCell ref="L21:L22"/>
    <mergeCell ref="M21:M22"/>
    <mergeCell ref="N21:N22"/>
    <mergeCell ref="A23:A25"/>
    <mergeCell ref="B23:B25"/>
    <mergeCell ref="C23:C25"/>
    <mergeCell ref="D23:D25"/>
    <mergeCell ref="E23:E25"/>
    <mergeCell ref="A21:A22"/>
    <mergeCell ref="B21:B22"/>
    <mergeCell ref="C21:D21"/>
    <mergeCell ref="E21:E22"/>
    <mergeCell ref="F21:F22"/>
    <mergeCell ref="G21:G22"/>
    <mergeCell ref="B11:B13"/>
    <mergeCell ref="C11:C13"/>
    <mergeCell ref="D11:D13"/>
    <mergeCell ref="E11:E13"/>
    <mergeCell ref="A9:A10"/>
    <mergeCell ref="B9:B10"/>
    <mergeCell ref="C9:D9"/>
    <mergeCell ref="E9:E10"/>
    <mergeCell ref="F9:F10"/>
    <mergeCell ref="C76:F76"/>
    <mergeCell ref="A48:B48"/>
    <mergeCell ref="C48:F48"/>
    <mergeCell ref="F42:F45"/>
    <mergeCell ref="C42:C45"/>
    <mergeCell ref="D42:D45"/>
    <mergeCell ref="E42:E45"/>
    <mergeCell ref="F35:F37"/>
    <mergeCell ref="C35:C37"/>
    <mergeCell ref="D35:D37"/>
    <mergeCell ref="B42:B45"/>
    <mergeCell ref="A42:A45"/>
    <mergeCell ref="E35:E37"/>
    <mergeCell ref="B35:B37"/>
    <mergeCell ref="A35:A37"/>
    <mergeCell ref="F38:F41"/>
    <mergeCell ref="G76:J76"/>
    <mergeCell ref="K76:N76"/>
    <mergeCell ref="M77:M78"/>
    <mergeCell ref="N77:N78"/>
    <mergeCell ref="A1:N1"/>
    <mergeCell ref="A2:N2"/>
    <mergeCell ref="A5:B5"/>
    <mergeCell ref="C5:F5"/>
    <mergeCell ref="C8:F8"/>
    <mergeCell ref="G8:J8"/>
    <mergeCell ref="K8:N8"/>
    <mergeCell ref="F11:F13"/>
    <mergeCell ref="A17:B17"/>
    <mergeCell ref="C17:F17"/>
    <mergeCell ref="C20:F20"/>
    <mergeCell ref="G20:J20"/>
    <mergeCell ref="K20:N20"/>
    <mergeCell ref="H9:I9"/>
    <mergeCell ref="J9:J10"/>
    <mergeCell ref="L9:L10"/>
    <mergeCell ref="M9:M10"/>
    <mergeCell ref="N9:N10"/>
    <mergeCell ref="A11:A13"/>
    <mergeCell ref="A77:A78"/>
    <mergeCell ref="G77:G78"/>
    <mergeCell ref="H77:I77"/>
    <mergeCell ref="J77:J78"/>
    <mergeCell ref="L77:L78"/>
    <mergeCell ref="A81:A84"/>
    <mergeCell ref="B81:B84"/>
    <mergeCell ref="C81:C84"/>
    <mergeCell ref="D81:D84"/>
    <mergeCell ref="E81:E84"/>
    <mergeCell ref="F81:F84"/>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5404-055C-4BC9-94D0-5AB25AC99392}">
  <sheetPr>
    <tabColor rgb="FF00B050"/>
  </sheetPr>
  <dimension ref="A1:N96"/>
  <sheetViews>
    <sheetView topLeftCell="A35" zoomScale="90" zoomScaleNormal="90" workbookViewId="0">
      <selection activeCell="A99" sqref="A99"/>
    </sheetView>
  </sheetViews>
  <sheetFormatPr baseColWidth="10" defaultColWidth="11.42578125" defaultRowHeight="15"/>
  <cols>
    <col min="1" max="1" width="6.140625" customWidth="1"/>
    <col min="2" max="2" width="23" customWidth="1"/>
    <col min="3" max="3" width="10.140625" customWidth="1"/>
    <col min="4" max="4" width="10" customWidth="1"/>
    <col min="5" max="5" width="34.5703125" customWidth="1"/>
    <col min="6" max="6" width="45.42578125" customWidth="1"/>
    <col min="7" max="7" width="52.85546875" customWidth="1"/>
    <col min="8" max="8" width="9.5703125" customWidth="1"/>
    <col min="9" max="9" width="8" customWidth="1"/>
    <col min="10" max="10" width="38.5703125" customWidth="1"/>
    <col min="11" max="11" width="47.42578125" customWidth="1"/>
    <col min="12" max="12" width="20.7109375" customWidth="1"/>
    <col min="13" max="14" width="40" customWidth="1"/>
  </cols>
  <sheetData>
    <row r="1" spans="1:14" ht="20.25">
      <c r="A1" s="1228" t="str">
        <f>Contenido!$B$1</f>
        <v xml:space="preserve">INFORME DE SEGUIMIENTO 
ADMINISTRACIÓN DE RIESGOS </v>
      </c>
      <c r="B1" s="1228"/>
      <c r="C1" s="1228"/>
      <c r="D1" s="1228"/>
      <c r="E1" s="1228"/>
      <c r="F1" s="1228"/>
      <c r="G1" s="1228"/>
      <c r="H1" s="1228"/>
      <c r="I1" s="1228"/>
      <c r="J1" s="1228"/>
      <c r="K1" s="1228"/>
      <c r="L1" s="1228"/>
      <c r="M1" s="1228"/>
      <c r="N1" s="1228"/>
    </row>
    <row r="2" spans="1:14" ht="20.25">
      <c r="A2" s="1226" t="str">
        <f>Contenido!$B$2</f>
        <v>2023 -  2024</v>
      </c>
      <c r="B2" s="1226"/>
      <c r="C2" s="1226"/>
      <c r="D2" s="1226"/>
      <c r="E2" s="1226"/>
      <c r="F2" s="1226"/>
      <c r="G2" s="1226"/>
      <c r="H2" s="1226"/>
      <c r="I2" s="1226"/>
      <c r="J2" s="1226"/>
      <c r="K2" s="1226"/>
      <c r="L2" s="1226"/>
      <c r="M2" s="1226"/>
      <c r="N2" s="1226"/>
    </row>
    <row r="4" spans="1:14" s="1" customFormat="1">
      <c r="L4" s="8"/>
    </row>
    <row r="5" spans="1:14" s="1" customFormat="1" ht="42" customHeight="1">
      <c r="A5" s="1748" t="s">
        <v>61</v>
      </c>
      <c r="B5" s="1748"/>
      <c r="C5" s="1831" t="s">
        <v>3705</v>
      </c>
      <c r="D5" s="1831"/>
      <c r="E5" s="1831"/>
      <c r="F5" s="1831"/>
      <c r="L5" s="8"/>
    </row>
    <row r="8" spans="1:14" s="1" customFormat="1" ht="16.5">
      <c r="C8" s="1928" t="s">
        <v>2810</v>
      </c>
      <c r="D8" s="1928"/>
      <c r="E8" s="1928"/>
      <c r="F8" s="1928"/>
      <c r="G8" s="1880" t="s">
        <v>2811</v>
      </c>
      <c r="H8" s="1880"/>
      <c r="I8" s="1880"/>
      <c r="J8" s="1880"/>
      <c r="K8" s="1881" t="s">
        <v>2812</v>
      </c>
      <c r="L8" s="1881"/>
      <c r="M8" s="1881"/>
      <c r="N8" s="1881"/>
    </row>
    <row r="9" spans="1:14" s="1" customFormat="1" ht="39.75" customHeight="1">
      <c r="A9" s="1836" t="s">
        <v>2673</v>
      </c>
      <c r="B9" s="1838" t="s">
        <v>2813</v>
      </c>
      <c r="C9" s="1829" t="s">
        <v>2814</v>
      </c>
      <c r="D9" s="1829"/>
      <c r="E9" s="1838" t="s">
        <v>2815</v>
      </c>
      <c r="F9" s="1829" t="s">
        <v>2816</v>
      </c>
      <c r="G9" s="1839" t="s">
        <v>2817</v>
      </c>
      <c r="H9" s="1839" t="s">
        <v>2818</v>
      </c>
      <c r="I9" s="1839"/>
      <c r="J9" s="1839" t="s">
        <v>2819</v>
      </c>
      <c r="K9" s="63" t="s">
        <v>2820</v>
      </c>
      <c r="L9" s="1835" t="s">
        <v>2821</v>
      </c>
      <c r="M9" s="1835" t="s">
        <v>2822</v>
      </c>
      <c r="N9" s="1835" t="s">
        <v>2823</v>
      </c>
    </row>
    <row r="10" spans="1:14" s="1" customFormat="1" ht="16.5" customHeight="1">
      <c r="A10" s="1837"/>
      <c r="B10" s="1838"/>
      <c r="C10" s="64" t="s">
        <v>2824</v>
      </c>
      <c r="D10" s="64" t="s">
        <v>2825</v>
      </c>
      <c r="E10" s="1838"/>
      <c r="F10" s="1830"/>
      <c r="G10" s="1840"/>
      <c r="H10" s="65" t="s">
        <v>2824</v>
      </c>
      <c r="I10" s="65" t="s">
        <v>2825</v>
      </c>
      <c r="J10" s="1840"/>
      <c r="K10" s="63" t="s">
        <v>2826</v>
      </c>
      <c r="L10" s="1835"/>
      <c r="M10" s="1835"/>
      <c r="N10" s="1835"/>
    </row>
    <row r="11" spans="1:14" s="1" customFormat="1" ht="117.75" customHeight="1">
      <c r="A11" s="379">
        <v>1</v>
      </c>
      <c r="B11" s="72" t="s">
        <v>3844</v>
      </c>
      <c r="C11" s="249"/>
      <c r="D11" s="249" t="s">
        <v>2793</v>
      </c>
      <c r="E11" s="139" t="s">
        <v>3845</v>
      </c>
      <c r="F11" s="839"/>
      <c r="G11" s="85" t="s">
        <v>3846</v>
      </c>
      <c r="H11" s="249" t="s">
        <v>2793</v>
      </c>
      <c r="I11" s="249"/>
      <c r="J11" s="359" t="s">
        <v>3847</v>
      </c>
      <c r="K11" s="139"/>
      <c r="L11" s="799"/>
      <c r="M11" s="139"/>
      <c r="N11" s="799"/>
    </row>
    <row r="12" spans="1:14" s="1" customFormat="1" ht="95.25" customHeight="1">
      <c r="A12" s="710">
        <v>2</v>
      </c>
      <c r="B12" s="711" t="s">
        <v>180</v>
      </c>
      <c r="C12" s="249"/>
      <c r="D12" s="249" t="s">
        <v>2793</v>
      </c>
      <c r="E12" s="249"/>
      <c r="F12" s="249"/>
      <c r="G12" s="66" t="s">
        <v>3848</v>
      </c>
      <c r="H12" s="249" t="s">
        <v>2793</v>
      </c>
      <c r="I12" s="249"/>
      <c r="J12" s="28" t="s">
        <v>3849</v>
      </c>
      <c r="K12" s="114"/>
      <c r="L12" s="249"/>
      <c r="M12" s="249"/>
      <c r="N12" s="249"/>
    </row>
    <row r="13" spans="1:14" s="1" customFormat="1" ht="69.75" customHeight="1">
      <c r="A13" s="709">
        <v>3</v>
      </c>
      <c r="B13" s="712" t="s">
        <v>201</v>
      </c>
      <c r="C13" s="249"/>
      <c r="D13" s="249" t="s">
        <v>2793</v>
      </c>
      <c r="E13" s="138"/>
      <c r="F13" s="433"/>
      <c r="G13" s="713" t="s">
        <v>209</v>
      </c>
      <c r="H13" s="249" t="s">
        <v>2793</v>
      </c>
      <c r="I13" s="167"/>
      <c r="J13" s="714" t="s">
        <v>3850</v>
      </c>
      <c r="K13" s="85" t="s">
        <v>3851</v>
      </c>
      <c r="L13" s="259">
        <v>1</v>
      </c>
      <c r="M13" s="249" t="s">
        <v>3852</v>
      </c>
      <c r="N13" s="72" t="s">
        <v>4262</v>
      </c>
    </row>
    <row r="16" spans="1:14" s="1" customFormat="1" ht="42" customHeight="1">
      <c r="A16" s="1748" t="s">
        <v>61</v>
      </c>
      <c r="B16" s="1748"/>
      <c r="C16" s="1831" t="s">
        <v>3160</v>
      </c>
      <c r="D16" s="1831"/>
      <c r="E16" s="1831"/>
      <c r="F16" s="1831"/>
      <c r="L16" s="8"/>
    </row>
    <row r="19" spans="1:14" s="1" customFormat="1" ht="16.5">
      <c r="C19" s="1928" t="s">
        <v>2810</v>
      </c>
      <c r="D19" s="1928"/>
      <c r="E19" s="1928"/>
      <c r="F19" s="1928"/>
      <c r="G19" s="1880" t="s">
        <v>2811</v>
      </c>
      <c r="H19" s="1880"/>
      <c r="I19" s="1880"/>
      <c r="J19" s="1880"/>
      <c r="K19" s="1881" t="s">
        <v>2812</v>
      </c>
      <c r="L19" s="1881"/>
      <c r="M19" s="1881"/>
      <c r="N19" s="1881"/>
    </row>
    <row r="20" spans="1:14" s="1" customFormat="1" ht="39.75" customHeight="1">
      <c r="A20" s="1836" t="s">
        <v>2673</v>
      </c>
      <c r="B20" s="1838" t="s">
        <v>2813</v>
      </c>
      <c r="C20" s="1829" t="s">
        <v>2814</v>
      </c>
      <c r="D20" s="1829"/>
      <c r="E20" s="1838" t="s">
        <v>2815</v>
      </c>
      <c r="F20" s="1829" t="s">
        <v>2816</v>
      </c>
      <c r="G20" s="1839" t="s">
        <v>2817</v>
      </c>
      <c r="H20" s="1839" t="s">
        <v>2818</v>
      </c>
      <c r="I20" s="1839"/>
      <c r="J20" s="1839" t="s">
        <v>2819</v>
      </c>
      <c r="K20" s="63" t="s">
        <v>2820</v>
      </c>
      <c r="L20" s="1835" t="s">
        <v>2821</v>
      </c>
      <c r="M20" s="1835" t="s">
        <v>2822</v>
      </c>
      <c r="N20" s="1835" t="s">
        <v>2823</v>
      </c>
    </row>
    <row r="21" spans="1:14" s="1" customFormat="1" ht="16.5" customHeight="1">
      <c r="A21" s="1837"/>
      <c r="B21" s="1838"/>
      <c r="C21" s="64" t="s">
        <v>2824</v>
      </c>
      <c r="D21" s="64" t="s">
        <v>2825</v>
      </c>
      <c r="E21" s="1838"/>
      <c r="F21" s="1830"/>
      <c r="G21" s="1840"/>
      <c r="H21" s="65" t="s">
        <v>2824</v>
      </c>
      <c r="I21" s="65" t="s">
        <v>2825</v>
      </c>
      <c r="J21" s="1840"/>
      <c r="K21" s="63" t="s">
        <v>2826</v>
      </c>
      <c r="L21" s="1835"/>
      <c r="M21" s="1835"/>
      <c r="N21" s="1835"/>
    </row>
    <row r="22" spans="1:14" s="1" customFormat="1" ht="90">
      <c r="A22" s="1837">
        <v>1</v>
      </c>
      <c r="B22" s="1872" t="s">
        <v>3853</v>
      </c>
      <c r="C22" s="249"/>
      <c r="D22" s="249" t="s">
        <v>2793</v>
      </c>
      <c r="E22" s="28" t="s">
        <v>257</v>
      </c>
      <c r="F22" s="249"/>
      <c r="G22" s="85" t="s">
        <v>3854</v>
      </c>
      <c r="H22" s="249" t="s">
        <v>2793</v>
      </c>
      <c r="I22" s="249"/>
      <c r="J22" s="28" t="s">
        <v>3855</v>
      </c>
      <c r="K22" s="191"/>
      <c r="L22" s="249"/>
      <c r="M22" s="249"/>
      <c r="N22" s="249"/>
    </row>
    <row r="23" spans="1:14" s="1" customFormat="1" ht="195">
      <c r="A23" s="2352"/>
      <c r="B23" s="1873"/>
      <c r="C23" s="249"/>
      <c r="D23" s="249" t="s">
        <v>2793</v>
      </c>
      <c r="E23" s="28" t="s">
        <v>3856</v>
      </c>
      <c r="F23" s="249"/>
      <c r="G23" s="85" t="s">
        <v>3857</v>
      </c>
      <c r="H23" s="249" t="s">
        <v>2793</v>
      </c>
      <c r="I23" s="249"/>
      <c r="J23" s="724" t="s">
        <v>3858</v>
      </c>
      <c r="K23" s="114"/>
      <c r="L23" s="249"/>
      <c r="M23" s="249"/>
      <c r="N23" s="249"/>
    </row>
    <row r="24" spans="1:14" s="9" customFormat="1" ht="200.25" customHeight="1">
      <c r="A24" s="2352"/>
      <c r="B24" s="1873"/>
      <c r="C24" s="1990"/>
      <c r="D24" s="1990" t="s">
        <v>2793</v>
      </c>
      <c r="E24" s="1858" t="s">
        <v>269</v>
      </c>
      <c r="F24" s="1858"/>
      <c r="G24" s="85" t="s">
        <v>3859</v>
      </c>
      <c r="H24" s="249" t="s">
        <v>2793</v>
      </c>
      <c r="I24" s="249"/>
      <c r="J24" s="700" t="s">
        <v>3860</v>
      </c>
      <c r="K24" s="26" t="s">
        <v>3861</v>
      </c>
      <c r="L24" s="259">
        <v>1</v>
      </c>
      <c r="M24" s="28" t="s">
        <v>3178</v>
      </c>
      <c r="N24" s="119" t="s">
        <v>3862</v>
      </c>
    </row>
    <row r="25" spans="1:14" s="1" customFormat="1" ht="105" customHeight="1">
      <c r="A25" s="2352"/>
      <c r="B25" s="1873"/>
      <c r="C25" s="1991"/>
      <c r="D25" s="1991"/>
      <c r="E25" s="1989"/>
      <c r="F25" s="1989"/>
      <c r="G25" s="85" t="s">
        <v>3863</v>
      </c>
      <c r="H25" s="249" t="s">
        <v>2793</v>
      </c>
      <c r="I25" s="249"/>
      <c r="J25" s="700" t="s">
        <v>3860</v>
      </c>
      <c r="K25" s="114"/>
      <c r="L25" s="249"/>
      <c r="M25" s="249"/>
      <c r="N25" s="249"/>
    </row>
    <row r="26" spans="1:14" s="1" customFormat="1" ht="90">
      <c r="A26" s="1909"/>
      <c r="B26" s="1874"/>
      <c r="C26" s="247"/>
      <c r="D26" s="247" t="s">
        <v>2793</v>
      </c>
      <c r="E26" s="23" t="s">
        <v>278</v>
      </c>
      <c r="F26" s="249"/>
      <c r="G26" s="85" t="s">
        <v>3864</v>
      </c>
      <c r="H26" s="249" t="s">
        <v>2793</v>
      </c>
      <c r="I26" s="249"/>
      <c r="J26" s="119" t="s">
        <v>3865</v>
      </c>
      <c r="K26" s="114"/>
      <c r="L26" s="249"/>
      <c r="M26" s="249"/>
      <c r="N26" s="249"/>
    </row>
    <row r="29" spans="1:14" s="1" customFormat="1" ht="42" customHeight="1">
      <c r="A29" s="1748" t="s">
        <v>61</v>
      </c>
      <c r="B29" s="1748"/>
      <c r="C29" s="1831" t="s">
        <v>3728</v>
      </c>
      <c r="D29" s="1831"/>
      <c r="E29" s="1831"/>
      <c r="F29" s="1831"/>
      <c r="L29" s="8"/>
    </row>
    <row r="32" spans="1:14" s="1" customFormat="1" ht="16.5">
      <c r="C32" s="1928" t="s">
        <v>2810</v>
      </c>
      <c r="D32" s="1928"/>
      <c r="E32" s="1928"/>
      <c r="F32" s="1928"/>
      <c r="G32" s="1880" t="s">
        <v>2811</v>
      </c>
      <c r="H32" s="1880"/>
      <c r="I32" s="1880"/>
      <c r="J32" s="1880"/>
      <c r="K32" s="1881" t="s">
        <v>2812</v>
      </c>
      <c r="L32" s="1881"/>
      <c r="M32" s="1881"/>
      <c r="N32" s="1881"/>
    </row>
    <row r="33" spans="1:14" s="1" customFormat="1" ht="39.75" customHeight="1">
      <c r="A33" s="1836" t="s">
        <v>2673</v>
      </c>
      <c r="B33" s="1838" t="s">
        <v>2813</v>
      </c>
      <c r="C33" s="1829" t="s">
        <v>2814</v>
      </c>
      <c r="D33" s="1829"/>
      <c r="E33" s="1838" t="s">
        <v>2815</v>
      </c>
      <c r="F33" s="1829" t="s">
        <v>2816</v>
      </c>
      <c r="G33" s="1839" t="s">
        <v>2817</v>
      </c>
      <c r="H33" s="1839" t="s">
        <v>2818</v>
      </c>
      <c r="I33" s="1839"/>
      <c r="J33" s="1839" t="s">
        <v>2819</v>
      </c>
      <c r="K33" s="63" t="s">
        <v>2820</v>
      </c>
      <c r="L33" s="1835" t="s">
        <v>2821</v>
      </c>
      <c r="M33" s="1835" t="s">
        <v>2822</v>
      </c>
      <c r="N33" s="1835" t="s">
        <v>2823</v>
      </c>
    </row>
    <row r="34" spans="1:14" s="1" customFormat="1" ht="16.5" customHeight="1">
      <c r="A34" s="1837"/>
      <c r="B34" s="1838"/>
      <c r="C34" s="64" t="s">
        <v>2824</v>
      </c>
      <c r="D34" s="64" t="s">
        <v>2825</v>
      </c>
      <c r="E34" s="1838"/>
      <c r="F34" s="1830"/>
      <c r="G34" s="1840"/>
      <c r="H34" s="65" t="s">
        <v>2824</v>
      </c>
      <c r="I34" s="65" t="s">
        <v>2825</v>
      </c>
      <c r="J34" s="1840"/>
      <c r="K34" s="63" t="s">
        <v>2826</v>
      </c>
      <c r="L34" s="1835"/>
      <c r="M34" s="1835"/>
      <c r="N34" s="1835"/>
    </row>
    <row r="35" spans="1:14" s="1" customFormat="1" ht="139.5" customHeight="1">
      <c r="A35" s="378">
        <v>1</v>
      </c>
      <c r="B35" s="72" t="s">
        <v>3866</v>
      </c>
      <c r="C35" s="434"/>
      <c r="D35" s="249" t="s">
        <v>2793</v>
      </c>
      <c r="E35" s="434"/>
      <c r="F35" s="434"/>
      <c r="G35" s="339" t="s">
        <v>559</v>
      </c>
      <c r="H35" s="183" t="s">
        <v>2793</v>
      </c>
      <c r="I35" s="719" t="s">
        <v>1033</v>
      </c>
      <c r="J35" s="418" t="s">
        <v>3867</v>
      </c>
      <c r="K35" s="418" t="s">
        <v>3868</v>
      </c>
      <c r="L35" s="185">
        <v>0.5</v>
      </c>
      <c r="M35" s="418" t="s">
        <v>3869</v>
      </c>
      <c r="N35" s="418" t="s">
        <v>3870</v>
      </c>
    </row>
    <row r="36" spans="1:14" s="1" customFormat="1" ht="114.75" customHeight="1">
      <c r="A36" s="1837">
        <v>2</v>
      </c>
      <c r="B36" s="1872" t="s">
        <v>3871</v>
      </c>
      <c r="C36" s="1990"/>
      <c r="D36" s="1990" t="s">
        <v>2793</v>
      </c>
      <c r="E36" s="1990"/>
      <c r="F36" s="1990"/>
      <c r="G36" s="85" t="s">
        <v>573</v>
      </c>
      <c r="H36" s="343" t="s">
        <v>2793</v>
      </c>
      <c r="I36" s="717" t="s">
        <v>1033</v>
      </c>
      <c r="J36" s="184" t="s">
        <v>3872</v>
      </c>
      <c r="K36" s="184" t="s">
        <v>3873</v>
      </c>
      <c r="L36" s="185">
        <v>1</v>
      </c>
      <c r="M36" s="184" t="s">
        <v>3874</v>
      </c>
      <c r="N36" s="184" t="s">
        <v>3875</v>
      </c>
    </row>
    <row r="37" spans="1:14" s="1" customFormat="1" ht="79.5" customHeight="1">
      <c r="A37" s="1909"/>
      <c r="B37" s="1874"/>
      <c r="C37" s="1991"/>
      <c r="D37" s="1991"/>
      <c r="E37" s="1991"/>
      <c r="F37" s="1991"/>
      <c r="G37" s="85" t="s">
        <v>484</v>
      </c>
      <c r="H37" s="249"/>
      <c r="I37" s="249"/>
      <c r="J37" s="249"/>
      <c r="K37" s="720" t="s">
        <v>3876</v>
      </c>
      <c r="L37" s="185">
        <v>1</v>
      </c>
      <c r="M37" s="184" t="s">
        <v>3877</v>
      </c>
      <c r="N37" s="184" t="s">
        <v>3878</v>
      </c>
    </row>
    <row r="38" spans="1:14" s="1" customFormat="1" ht="62.25" customHeight="1">
      <c r="A38" s="1837">
        <v>3</v>
      </c>
      <c r="B38" s="1872" t="s">
        <v>3879</v>
      </c>
      <c r="C38" s="1990"/>
      <c r="D38" s="1990" t="s">
        <v>2793</v>
      </c>
      <c r="E38" s="1990"/>
      <c r="F38" s="1990"/>
      <c r="G38" s="1999" t="s">
        <v>484</v>
      </c>
      <c r="H38" s="1990"/>
      <c r="I38" s="1990"/>
      <c r="J38" s="1990"/>
      <c r="K38" s="26" t="s">
        <v>582</v>
      </c>
      <c r="L38" s="722">
        <v>1</v>
      </c>
      <c r="M38" s="721" t="s">
        <v>532</v>
      </c>
      <c r="N38" s="718" t="s">
        <v>3880</v>
      </c>
    </row>
    <row r="39" spans="1:14" s="1" customFormat="1" ht="87" customHeight="1">
      <c r="A39" s="1909"/>
      <c r="B39" s="1874"/>
      <c r="C39" s="1991"/>
      <c r="D39" s="1991"/>
      <c r="E39" s="1991"/>
      <c r="F39" s="1991"/>
      <c r="G39" s="2001"/>
      <c r="H39" s="1991"/>
      <c r="I39" s="1991"/>
      <c r="J39" s="1991"/>
      <c r="K39" s="26" t="s">
        <v>534</v>
      </c>
      <c r="L39" s="723">
        <v>1</v>
      </c>
      <c r="M39" s="869" t="s">
        <v>535</v>
      </c>
      <c r="N39" s="692" t="s">
        <v>3881</v>
      </c>
    </row>
    <row r="42" spans="1:14" s="1" customFormat="1" ht="42" customHeight="1">
      <c r="A42" s="1748" t="s">
        <v>61</v>
      </c>
      <c r="B42" s="1748"/>
      <c r="C42" s="1831" t="s">
        <v>3741</v>
      </c>
      <c r="D42" s="1831"/>
      <c r="E42" s="1831"/>
      <c r="F42" s="1831"/>
      <c r="L42" s="8"/>
    </row>
    <row r="45" spans="1:14" s="1" customFormat="1" ht="16.5">
      <c r="C45" s="1928" t="s">
        <v>2810</v>
      </c>
      <c r="D45" s="1928"/>
      <c r="E45" s="1928"/>
      <c r="F45" s="1928"/>
      <c r="G45" s="1880" t="s">
        <v>2811</v>
      </c>
      <c r="H45" s="1880"/>
      <c r="I45" s="1880"/>
      <c r="J45" s="1880"/>
      <c r="K45" s="1881" t="s">
        <v>2812</v>
      </c>
      <c r="L45" s="1881"/>
      <c r="M45" s="1881"/>
      <c r="N45" s="1881"/>
    </row>
    <row r="46" spans="1:14" s="1" customFormat="1" ht="39.75" customHeight="1">
      <c r="A46" s="1836" t="s">
        <v>2673</v>
      </c>
      <c r="B46" s="1838" t="s">
        <v>2813</v>
      </c>
      <c r="C46" s="1829" t="s">
        <v>2814</v>
      </c>
      <c r="D46" s="1829"/>
      <c r="E46" s="1838" t="s">
        <v>2815</v>
      </c>
      <c r="F46" s="1829" t="s">
        <v>2816</v>
      </c>
      <c r="G46" s="1839" t="s">
        <v>2817</v>
      </c>
      <c r="H46" s="1839" t="s">
        <v>2818</v>
      </c>
      <c r="I46" s="1839"/>
      <c r="J46" s="1839" t="s">
        <v>2819</v>
      </c>
      <c r="K46" s="63" t="s">
        <v>2820</v>
      </c>
      <c r="L46" s="1835" t="s">
        <v>2821</v>
      </c>
      <c r="M46" s="1835" t="s">
        <v>2822</v>
      </c>
      <c r="N46" s="1835" t="s">
        <v>2823</v>
      </c>
    </row>
    <row r="47" spans="1:14" s="1" customFormat="1" ht="16.5" customHeight="1">
      <c r="A47" s="1837"/>
      <c r="B47" s="1838"/>
      <c r="C47" s="64" t="s">
        <v>2824</v>
      </c>
      <c r="D47" s="64" t="s">
        <v>2825</v>
      </c>
      <c r="E47" s="1838"/>
      <c r="F47" s="1830"/>
      <c r="G47" s="1840"/>
      <c r="H47" s="65" t="s">
        <v>2824</v>
      </c>
      <c r="I47" s="65" t="s">
        <v>2825</v>
      </c>
      <c r="J47" s="1840"/>
      <c r="K47" s="63" t="s">
        <v>2826</v>
      </c>
      <c r="L47" s="1835"/>
      <c r="M47" s="1835"/>
      <c r="N47" s="1835"/>
    </row>
    <row r="48" spans="1:14" s="1" customFormat="1" ht="30.75" customHeight="1">
      <c r="A48" s="1837">
        <v>1</v>
      </c>
      <c r="B48" s="2505" t="s">
        <v>2210</v>
      </c>
      <c r="C48" s="2360"/>
      <c r="D48" s="2360" t="s">
        <v>2860</v>
      </c>
      <c r="E48" s="2373" t="s">
        <v>3882</v>
      </c>
      <c r="F48" s="2373" t="s">
        <v>3883</v>
      </c>
      <c r="G48" s="1742" t="s">
        <v>4263</v>
      </c>
      <c r="H48" s="1990" t="s">
        <v>2860</v>
      </c>
      <c r="I48" s="1990"/>
      <c r="J48" s="2489" t="s">
        <v>3884</v>
      </c>
      <c r="K48" s="1999" t="s">
        <v>3885</v>
      </c>
      <c r="L48" s="2388">
        <v>1</v>
      </c>
      <c r="M48" s="1999" t="s">
        <v>3886</v>
      </c>
      <c r="N48" s="1858" t="s">
        <v>4264</v>
      </c>
    </row>
    <row r="49" spans="1:14" s="1" customFormat="1" ht="39.75" customHeight="1">
      <c r="A49" s="2352"/>
      <c r="B49" s="2505"/>
      <c r="C49" s="2360"/>
      <c r="D49" s="2360"/>
      <c r="E49" s="2373"/>
      <c r="F49" s="2373"/>
      <c r="G49" s="1735"/>
      <c r="H49" s="1992"/>
      <c r="I49" s="1992"/>
      <c r="J49" s="2490"/>
      <c r="K49" s="2000"/>
      <c r="L49" s="1992"/>
      <c r="M49" s="2000"/>
      <c r="N49" s="1988"/>
    </row>
    <row r="50" spans="1:14" s="1" customFormat="1" ht="146.25" customHeight="1">
      <c r="A50" s="2352"/>
      <c r="B50" s="2505"/>
      <c r="C50" s="2360"/>
      <c r="D50" s="2360"/>
      <c r="E50" s="2373"/>
      <c r="F50" s="2373"/>
      <c r="G50" s="1736"/>
      <c r="H50" s="1991"/>
      <c r="I50" s="1991"/>
      <c r="J50" s="2491"/>
      <c r="K50" s="2001"/>
      <c r="L50" s="1991"/>
      <c r="M50" s="2001"/>
      <c r="N50" s="1989"/>
    </row>
    <row r="51" spans="1:14" s="1" customFormat="1" ht="181.5" customHeight="1">
      <c r="A51" s="378">
        <v>2</v>
      </c>
      <c r="B51" s="819" t="s">
        <v>2210</v>
      </c>
      <c r="C51" s="249"/>
      <c r="D51" s="249" t="s">
        <v>2860</v>
      </c>
      <c r="E51" s="58" t="s">
        <v>3887</v>
      </c>
      <c r="F51" s="821" t="s">
        <v>3888</v>
      </c>
      <c r="G51" s="85" t="s">
        <v>3889</v>
      </c>
      <c r="H51" s="249" t="s">
        <v>2860</v>
      </c>
      <c r="I51" s="167"/>
      <c r="J51" s="249"/>
      <c r="K51" s="820" t="s">
        <v>3890</v>
      </c>
      <c r="L51" s="259">
        <v>1</v>
      </c>
      <c r="M51" s="139" t="s">
        <v>3891</v>
      </c>
      <c r="N51" s="822" t="s">
        <v>3892</v>
      </c>
    </row>
    <row r="54" spans="1:14" s="1" customFormat="1" ht="42" customHeight="1">
      <c r="A54" s="1748" t="s">
        <v>61</v>
      </c>
      <c r="B54" s="1748"/>
      <c r="C54" s="1831" t="s">
        <v>3751</v>
      </c>
      <c r="D54" s="1831"/>
      <c r="E54" s="1831"/>
      <c r="F54" s="1831"/>
      <c r="L54" s="8"/>
    </row>
    <row r="57" spans="1:14" s="1" customFormat="1" ht="16.5">
      <c r="C57" s="1928" t="s">
        <v>2810</v>
      </c>
      <c r="D57" s="1928"/>
      <c r="E57" s="1928"/>
      <c r="F57" s="1928"/>
      <c r="G57" s="1880" t="s">
        <v>2811</v>
      </c>
      <c r="H57" s="1880"/>
      <c r="I57" s="1880"/>
      <c r="J57" s="1880"/>
      <c r="K57" s="1881" t="s">
        <v>2812</v>
      </c>
      <c r="L57" s="1881"/>
      <c r="M57" s="1881"/>
      <c r="N57" s="1881"/>
    </row>
    <row r="58" spans="1:14" s="1" customFormat="1" ht="39.75" customHeight="1">
      <c r="A58" s="1836" t="s">
        <v>2673</v>
      </c>
      <c r="B58" s="1838" t="s">
        <v>2813</v>
      </c>
      <c r="C58" s="1829" t="s">
        <v>2814</v>
      </c>
      <c r="D58" s="1829"/>
      <c r="E58" s="1838" t="s">
        <v>2815</v>
      </c>
      <c r="F58" s="1829" t="s">
        <v>2816</v>
      </c>
      <c r="G58" s="1839" t="s">
        <v>2817</v>
      </c>
      <c r="H58" s="1839" t="s">
        <v>2818</v>
      </c>
      <c r="I58" s="1839"/>
      <c r="J58" s="1839" t="s">
        <v>2819</v>
      </c>
      <c r="K58" s="63" t="s">
        <v>2820</v>
      </c>
      <c r="L58" s="1835" t="s">
        <v>2821</v>
      </c>
      <c r="M58" s="1835" t="s">
        <v>2822</v>
      </c>
      <c r="N58" s="1835" t="s">
        <v>2823</v>
      </c>
    </row>
    <row r="59" spans="1:14" s="1" customFormat="1" ht="16.5" customHeight="1">
      <c r="A59" s="1837"/>
      <c r="B59" s="1838"/>
      <c r="C59" s="64" t="s">
        <v>2824</v>
      </c>
      <c r="D59" s="64" t="s">
        <v>2825</v>
      </c>
      <c r="E59" s="1838"/>
      <c r="F59" s="1830"/>
      <c r="G59" s="1840"/>
      <c r="H59" s="65" t="s">
        <v>2824</v>
      </c>
      <c r="I59" s="65" t="s">
        <v>2825</v>
      </c>
      <c r="J59" s="1840"/>
      <c r="K59" s="63" t="s">
        <v>2826</v>
      </c>
      <c r="L59" s="1835"/>
      <c r="M59" s="1835"/>
      <c r="N59" s="1835"/>
    </row>
    <row r="60" spans="1:14" s="1" customFormat="1" ht="30.75" customHeight="1">
      <c r="A60" s="1837">
        <v>1</v>
      </c>
      <c r="B60" s="2429" t="s">
        <v>3893</v>
      </c>
      <c r="C60" s="2360"/>
      <c r="D60" s="2360"/>
      <c r="E60" s="2020" t="s">
        <v>3894</v>
      </c>
      <c r="F60" s="2360"/>
      <c r="G60" s="85"/>
      <c r="H60" s="249"/>
      <c r="I60" s="249"/>
      <c r="J60" s="249"/>
      <c r="K60" s="191"/>
      <c r="L60" s="249"/>
      <c r="M60" s="249"/>
      <c r="N60" s="249"/>
    </row>
    <row r="61" spans="1:14" s="1" customFormat="1" ht="39.75" customHeight="1">
      <c r="A61" s="2352"/>
      <c r="B61" s="2429"/>
      <c r="C61" s="2360"/>
      <c r="D61" s="2360"/>
      <c r="E61" s="2020"/>
      <c r="F61" s="2360"/>
      <c r="G61" s="85"/>
      <c r="H61" s="249"/>
      <c r="I61" s="249"/>
      <c r="J61" s="249"/>
      <c r="K61" s="114"/>
      <c r="L61" s="249"/>
      <c r="M61" s="249"/>
      <c r="N61" s="249"/>
    </row>
    <row r="62" spans="1:14" s="1" customFormat="1" ht="39" customHeight="1">
      <c r="A62" s="2352"/>
      <c r="B62" s="2429"/>
      <c r="C62" s="2360"/>
      <c r="D62" s="2360"/>
      <c r="E62" s="2020"/>
      <c r="F62" s="2360"/>
      <c r="G62" s="85"/>
      <c r="H62" s="249"/>
      <c r="I62" s="249"/>
      <c r="J62" s="249"/>
      <c r="K62" s="114"/>
      <c r="L62" s="249"/>
      <c r="M62" s="249"/>
      <c r="N62" s="249"/>
    </row>
    <row r="63" spans="1:14" s="1" customFormat="1" ht="69.75" customHeight="1">
      <c r="A63" s="379">
        <v>2</v>
      </c>
      <c r="B63" s="356" t="s">
        <v>3895</v>
      </c>
      <c r="C63" s="255"/>
      <c r="D63" s="255"/>
      <c r="E63" s="87" t="s">
        <v>3756</v>
      </c>
      <c r="F63" s="733" t="s">
        <v>3896</v>
      </c>
      <c r="G63" s="357"/>
      <c r="H63" s="255"/>
      <c r="I63" s="190"/>
      <c r="J63" s="255"/>
      <c r="K63" s="732"/>
      <c r="L63" s="258"/>
      <c r="M63" s="255"/>
      <c r="N63" s="190"/>
    </row>
    <row r="64" spans="1:14" s="1" customFormat="1" ht="69.75" customHeight="1">
      <c r="A64" s="710"/>
      <c r="B64" s="725"/>
      <c r="C64" s="668"/>
      <c r="D64" s="668"/>
      <c r="E64" s="726" t="s">
        <v>3897</v>
      </c>
      <c r="F64" s="727"/>
      <c r="G64" s="728"/>
      <c r="H64" s="668"/>
      <c r="I64" s="729"/>
      <c r="J64" s="668"/>
      <c r="K64" s="730"/>
      <c r="L64" s="731"/>
      <c r="M64" s="668"/>
      <c r="N64" s="729"/>
    </row>
    <row r="65" spans="1:14" s="1" customFormat="1" ht="69.75" customHeight="1">
      <c r="A65" s="710"/>
      <c r="B65" s="725"/>
      <c r="C65" s="668"/>
      <c r="D65" s="668"/>
      <c r="E65" s="726" t="s">
        <v>3898</v>
      </c>
      <c r="F65" s="727"/>
      <c r="G65" s="728"/>
      <c r="H65" s="668"/>
      <c r="I65" s="729"/>
      <c r="J65" s="668"/>
      <c r="K65" s="730"/>
      <c r="L65" s="731"/>
      <c r="M65" s="668"/>
      <c r="N65" s="729"/>
    </row>
    <row r="68" spans="1:14" s="1" customFormat="1" ht="42" customHeight="1">
      <c r="A68" s="1748" t="s">
        <v>61</v>
      </c>
      <c r="B68" s="1748"/>
      <c r="C68" s="1831" t="s">
        <v>3760</v>
      </c>
      <c r="D68" s="1831"/>
      <c r="E68" s="1831"/>
      <c r="F68" s="1831"/>
      <c r="L68" s="8"/>
    </row>
    <row r="71" spans="1:14" s="1" customFormat="1" ht="16.5">
      <c r="C71" s="1928" t="s">
        <v>2810</v>
      </c>
      <c r="D71" s="1928"/>
      <c r="E71" s="1928"/>
      <c r="F71" s="1928"/>
      <c r="G71" s="1880" t="s">
        <v>2811</v>
      </c>
      <c r="H71" s="1880"/>
      <c r="I71" s="1880"/>
      <c r="J71" s="1880"/>
      <c r="K71" s="1881" t="s">
        <v>2812</v>
      </c>
      <c r="L71" s="1881"/>
      <c r="M71" s="1881"/>
      <c r="N71" s="1881"/>
    </row>
    <row r="72" spans="1:14" s="1" customFormat="1" ht="39.75" customHeight="1">
      <c r="A72" s="1836" t="s">
        <v>2673</v>
      </c>
      <c r="B72" s="1838" t="s">
        <v>2813</v>
      </c>
      <c r="C72" s="1829" t="s">
        <v>2814</v>
      </c>
      <c r="D72" s="1829"/>
      <c r="E72" s="1838" t="s">
        <v>2815</v>
      </c>
      <c r="F72" s="1829" t="s">
        <v>2816</v>
      </c>
      <c r="G72" s="1839" t="s">
        <v>2817</v>
      </c>
      <c r="H72" s="1839" t="s">
        <v>2818</v>
      </c>
      <c r="I72" s="1839"/>
      <c r="J72" s="1839" t="s">
        <v>2819</v>
      </c>
      <c r="K72" s="63" t="s">
        <v>2820</v>
      </c>
      <c r="L72" s="1835" t="s">
        <v>2821</v>
      </c>
      <c r="M72" s="1835" t="s">
        <v>2822</v>
      </c>
      <c r="N72" s="1835" t="s">
        <v>2823</v>
      </c>
    </row>
    <row r="73" spans="1:14" s="1" customFormat="1" ht="16.5" customHeight="1">
      <c r="A73" s="1837"/>
      <c r="B73" s="1838"/>
      <c r="C73" s="64" t="s">
        <v>2824</v>
      </c>
      <c r="D73" s="64" t="s">
        <v>2825</v>
      </c>
      <c r="E73" s="1838"/>
      <c r="F73" s="1830"/>
      <c r="G73" s="1840"/>
      <c r="H73" s="65" t="s">
        <v>2824</v>
      </c>
      <c r="I73" s="65" t="s">
        <v>2825</v>
      </c>
      <c r="J73" s="1840"/>
      <c r="K73" s="63" t="s">
        <v>2826</v>
      </c>
      <c r="L73" s="1835"/>
      <c r="M73" s="1835"/>
      <c r="N73" s="1835"/>
    </row>
    <row r="74" spans="1:14" s="856" customFormat="1" ht="354.75" customHeight="1">
      <c r="A74" s="851">
        <v>1</v>
      </c>
      <c r="B74" s="854" t="s">
        <v>1028</v>
      </c>
      <c r="C74" s="701"/>
      <c r="D74" s="701" t="s">
        <v>2860</v>
      </c>
      <c r="E74" s="854" t="s">
        <v>4265</v>
      </c>
      <c r="F74" s="854" t="s">
        <v>3899</v>
      </c>
      <c r="G74" s="854" t="s">
        <v>1035</v>
      </c>
      <c r="H74" s="701" t="s">
        <v>2860</v>
      </c>
      <c r="I74" s="854" t="s">
        <v>1033</v>
      </c>
      <c r="J74" s="854" t="s">
        <v>3900</v>
      </c>
      <c r="K74" s="854" t="s">
        <v>3901</v>
      </c>
      <c r="L74" s="864">
        <v>1</v>
      </c>
      <c r="M74" s="854" t="s">
        <v>3902</v>
      </c>
      <c r="N74" s="854" t="s">
        <v>3903</v>
      </c>
    </row>
    <row r="75" spans="1:14" s="825" customFormat="1" ht="203.25" customHeight="1">
      <c r="A75" s="853">
        <v>2</v>
      </c>
      <c r="B75" s="854" t="s">
        <v>1057</v>
      </c>
      <c r="C75" s="828"/>
      <c r="D75" s="828" t="s">
        <v>2860</v>
      </c>
      <c r="E75" s="855"/>
      <c r="F75" s="854"/>
      <c r="G75" s="854" t="s">
        <v>3904</v>
      </c>
      <c r="H75" s="828" t="s">
        <v>2860</v>
      </c>
      <c r="I75" s="852"/>
      <c r="J75" s="701" t="s">
        <v>3905</v>
      </c>
      <c r="K75" s="854" t="s">
        <v>1069</v>
      </c>
      <c r="L75" s="865">
        <v>1</v>
      </c>
      <c r="M75" s="854" t="s">
        <v>3906</v>
      </c>
      <c r="N75" s="854" t="s">
        <v>3907</v>
      </c>
    </row>
    <row r="76" spans="1:14" s="825" customFormat="1" ht="69.75" customHeight="1">
      <c r="A76" s="2494">
        <v>3</v>
      </c>
      <c r="B76" s="2501" t="s">
        <v>1081</v>
      </c>
      <c r="C76" s="2498"/>
      <c r="D76" s="2498" t="s">
        <v>2860</v>
      </c>
      <c r="E76" s="2502"/>
      <c r="F76" s="854"/>
      <c r="G76" s="854" t="s">
        <v>3908</v>
      </c>
      <c r="H76" s="828" t="s">
        <v>2860</v>
      </c>
      <c r="I76" s="852"/>
      <c r="J76" s="2092" t="s">
        <v>3909</v>
      </c>
      <c r="K76" s="854" t="s">
        <v>3910</v>
      </c>
      <c r="L76" s="865">
        <v>1</v>
      </c>
      <c r="M76" s="854" t="s">
        <v>3911</v>
      </c>
      <c r="N76" s="854" t="s">
        <v>3912</v>
      </c>
    </row>
    <row r="77" spans="1:14" s="825" customFormat="1" ht="84.75" customHeight="1">
      <c r="A77" s="2494"/>
      <c r="B77" s="2501"/>
      <c r="C77" s="2498"/>
      <c r="D77" s="2498"/>
      <c r="E77" s="2502"/>
      <c r="F77" s="2501"/>
      <c r="G77" s="2501" t="s">
        <v>3913</v>
      </c>
      <c r="H77" s="2499" t="s">
        <v>2860</v>
      </c>
      <c r="I77" s="2091" t="s">
        <v>1033</v>
      </c>
      <c r="J77" s="2504"/>
      <c r="K77" s="854" t="s">
        <v>1103</v>
      </c>
      <c r="L77" s="2481">
        <v>1</v>
      </c>
      <c r="M77" s="854" t="s">
        <v>3914</v>
      </c>
      <c r="N77" s="2487" t="s">
        <v>3915</v>
      </c>
    </row>
    <row r="78" spans="1:14" s="825" customFormat="1" ht="65.25" customHeight="1">
      <c r="A78" s="2495"/>
      <c r="B78" s="2484"/>
      <c r="C78" s="2499"/>
      <c r="D78" s="2499"/>
      <c r="E78" s="2503"/>
      <c r="F78" s="2484"/>
      <c r="G78" s="2484"/>
      <c r="H78" s="2500"/>
      <c r="I78" s="2050"/>
      <c r="J78" s="2506"/>
      <c r="K78" s="854" t="s">
        <v>1106</v>
      </c>
      <c r="L78" s="2504"/>
      <c r="M78" s="854" t="s">
        <v>3916</v>
      </c>
      <c r="N78" s="2488"/>
    </row>
    <row r="79" spans="1:14" s="825" customFormat="1" ht="65.25" customHeight="1">
      <c r="A79" s="2496">
        <v>4</v>
      </c>
      <c r="B79" s="2376" t="s">
        <v>1119</v>
      </c>
      <c r="C79" s="2498"/>
      <c r="D79" s="2498" t="s">
        <v>2860</v>
      </c>
      <c r="E79" s="2492"/>
      <c r="F79" s="2376"/>
      <c r="G79" s="850" t="s">
        <v>3917</v>
      </c>
      <c r="H79" s="701" t="s">
        <v>2860</v>
      </c>
      <c r="I79" s="850" t="s">
        <v>1033</v>
      </c>
      <c r="J79" s="2480" t="s">
        <v>3918</v>
      </c>
      <c r="K79" s="2051" t="s">
        <v>4266</v>
      </c>
      <c r="L79" s="2481">
        <v>1</v>
      </c>
      <c r="M79" s="2092" t="s">
        <v>4267</v>
      </c>
      <c r="N79" s="2484" t="s">
        <v>3919</v>
      </c>
    </row>
    <row r="80" spans="1:14" s="825" customFormat="1" ht="69.75" customHeight="1">
      <c r="A80" s="2496"/>
      <c r="B80" s="2376"/>
      <c r="C80" s="2498"/>
      <c r="D80" s="2498"/>
      <c r="E80" s="2492"/>
      <c r="F80" s="2376"/>
      <c r="G80" s="850" t="s">
        <v>3835</v>
      </c>
      <c r="H80" s="701" t="s">
        <v>2860</v>
      </c>
      <c r="I80" s="850" t="s">
        <v>1033</v>
      </c>
      <c r="J80" s="2051"/>
      <c r="K80" s="2051"/>
      <c r="L80" s="2482"/>
      <c r="M80" s="2051"/>
      <c r="N80" s="2485"/>
    </row>
    <row r="81" spans="1:14" ht="30">
      <c r="A81" s="2496"/>
      <c r="B81" s="2376"/>
      <c r="C81" s="2498"/>
      <c r="D81" s="2498"/>
      <c r="E81" s="2492"/>
      <c r="F81" s="2376"/>
      <c r="G81" s="850" t="s">
        <v>3838</v>
      </c>
      <c r="H81" s="701" t="s">
        <v>2860</v>
      </c>
      <c r="I81" s="850" t="s">
        <v>1033</v>
      </c>
      <c r="J81" s="2051"/>
      <c r="K81" s="2052"/>
      <c r="L81" s="2483"/>
      <c r="M81" s="2052"/>
      <c r="N81" s="2486"/>
    </row>
    <row r="82" spans="1:14" ht="45">
      <c r="A82" s="2497"/>
      <c r="B82" s="2092"/>
      <c r="C82" s="2499"/>
      <c r="D82" s="2499"/>
      <c r="E82" s="2493"/>
      <c r="F82" s="2092"/>
      <c r="G82" s="858" t="s">
        <v>3920</v>
      </c>
      <c r="H82" s="929" t="s">
        <v>2860</v>
      </c>
      <c r="I82" s="858" t="s">
        <v>1033</v>
      </c>
      <c r="J82" s="2051"/>
      <c r="K82" s="929" t="s">
        <v>1131</v>
      </c>
      <c r="L82" s="863">
        <v>1</v>
      </c>
      <c r="M82" s="858" t="s">
        <v>3921</v>
      </c>
      <c r="N82" s="858" t="s">
        <v>3922</v>
      </c>
    </row>
    <row r="83" spans="1:14" ht="165">
      <c r="A83" s="860">
        <v>5</v>
      </c>
      <c r="B83" s="850" t="s">
        <v>1147</v>
      </c>
      <c r="C83" s="618"/>
      <c r="D83" s="860" t="s">
        <v>2860</v>
      </c>
      <c r="E83" s="618"/>
      <c r="F83" s="618"/>
      <c r="G83" s="850" t="s">
        <v>3923</v>
      </c>
      <c r="H83" s="701" t="s">
        <v>2860</v>
      </c>
      <c r="I83" s="701"/>
      <c r="J83" s="2052"/>
      <c r="K83" s="701" t="s">
        <v>1156</v>
      </c>
      <c r="L83" s="866">
        <v>1</v>
      </c>
      <c r="M83" s="850" t="s">
        <v>4268</v>
      </c>
      <c r="N83" s="862" t="s">
        <v>3924</v>
      </c>
    </row>
    <row r="84" spans="1:14">
      <c r="B84" s="859"/>
      <c r="G84" s="201"/>
      <c r="H84" s="199"/>
      <c r="I84" s="199"/>
      <c r="J84" s="201"/>
      <c r="M84" s="861"/>
    </row>
    <row r="85" spans="1:14">
      <c r="B85" s="850"/>
      <c r="G85" s="201"/>
      <c r="H85" s="199"/>
      <c r="I85" s="199"/>
      <c r="J85" s="201"/>
    </row>
    <row r="86" spans="1:14">
      <c r="B86" s="850"/>
      <c r="G86" s="201"/>
      <c r="H86" s="199"/>
      <c r="I86" s="199"/>
      <c r="J86" s="201"/>
    </row>
    <row r="87" spans="1:14" s="1" customFormat="1" ht="42" customHeight="1">
      <c r="A87" s="1748" t="s">
        <v>61</v>
      </c>
      <c r="B87" s="1748"/>
      <c r="C87" s="1831" t="s">
        <v>3341</v>
      </c>
      <c r="D87" s="1831"/>
      <c r="E87" s="1831"/>
      <c r="F87" s="1831"/>
      <c r="L87" s="8"/>
    </row>
    <row r="90" spans="1:14" s="1" customFormat="1" ht="16.5">
      <c r="C90" s="1928" t="s">
        <v>2810</v>
      </c>
      <c r="D90" s="1928"/>
      <c r="E90" s="1928"/>
      <c r="F90" s="1928"/>
      <c r="G90" s="1880" t="s">
        <v>2811</v>
      </c>
      <c r="H90" s="1880"/>
      <c r="I90" s="1880"/>
      <c r="J90" s="1880"/>
      <c r="K90" s="1881" t="s">
        <v>2812</v>
      </c>
      <c r="L90" s="1881"/>
      <c r="M90" s="1881"/>
      <c r="N90" s="1881"/>
    </row>
    <row r="91" spans="1:14" s="1" customFormat="1" ht="39.75" customHeight="1">
      <c r="A91" s="1836" t="s">
        <v>2673</v>
      </c>
      <c r="B91" s="1838" t="s">
        <v>2813</v>
      </c>
      <c r="C91" s="1829" t="s">
        <v>2814</v>
      </c>
      <c r="D91" s="1829"/>
      <c r="E91" s="1838" t="s">
        <v>2815</v>
      </c>
      <c r="F91" s="1829" t="s">
        <v>2816</v>
      </c>
      <c r="G91" s="1839" t="s">
        <v>2817</v>
      </c>
      <c r="H91" s="1839" t="s">
        <v>2818</v>
      </c>
      <c r="I91" s="1839"/>
      <c r="J91" s="1839" t="s">
        <v>2819</v>
      </c>
      <c r="K91" s="63" t="s">
        <v>2820</v>
      </c>
      <c r="L91" s="1835" t="s">
        <v>2821</v>
      </c>
      <c r="M91" s="1835" t="s">
        <v>2822</v>
      </c>
      <c r="N91" s="1835" t="s">
        <v>2823</v>
      </c>
    </row>
    <row r="92" spans="1:14" s="1" customFormat="1" ht="16.5" customHeight="1">
      <c r="A92" s="1837"/>
      <c r="B92" s="1838"/>
      <c r="C92" s="64" t="s">
        <v>2824</v>
      </c>
      <c r="D92" s="64" t="s">
        <v>2825</v>
      </c>
      <c r="E92" s="1838"/>
      <c r="F92" s="1830"/>
      <c r="G92" s="1840"/>
      <c r="H92" s="65" t="s">
        <v>2824</v>
      </c>
      <c r="I92" s="65" t="s">
        <v>2825</v>
      </c>
      <c r="J92" s="1840"/>
      <c r="K92" s="63" t="s">
        <v>2826</v>
      </c>
      <c r="L92" s="1835"/>
      <c r="M92" s="1835"/>
      <c r="N92" s="1835"/>
    </row>
    <row r="93" spans="1:14" s="1" customFormat="1" ht="30.75" customHeight="1">
      <c r="A93" s="1837">
        <v>1</v>
      </c>
      <c r="B93" s="2429"/>
      <c r="C93" s="2360"/>
      <c r="D93" s="2360"/>
      <c r="E93" s="2360"/>
      <c r="F93" s="2360"/>
      <c r="G93" s="85"/>
      <c r="H93" s="249"/>
      <c r="I93" s="249"/>
      <c r="J93" s="249"/>
      <c r="K93" s="191"/>
      <c r="L93" s="249"/>
      <c r="M93" s="249"/>
      <c r="N93" s="249"/>
    </row>
    <row r="94" spans="1:14" s="1" customFormat="1" ht="39.75" customHeight="1">
      <c r="A94" s="2352"/>
      <c r="B94" s="2429"/>
      <c r="C94" s="2360"/>
      <c r="D94" s="2360"/>
      <c r="E94" s="2360"/>
      <c r="F94" s="2360"/>
      <c r="G94" s="85"/>
      <c r="H94" s="249"/>
      <c r="I94" s="249"/>
      <c r="J94" s="249"/>
      <c r="K94" s="114"/>
      <c r="L94" s="249"/>
      <c r="M94" s="249"/>
      <c r="N94" s="249"/>
    </row>
    <row r="95" spans="1:14" s="1" customFormat="1" ht="39" customHeight="1">
      <c r="A95" s="2352"/>
      <c r="B95" s="2429"/>
      <c r="C95" s="2360"/>
      <c r="D95" s="2360"/>
      <c r="E95" s="2360"/>
      <c r="F95" s="2360"/>
      <c r="G95" s="85"/>
      <c r="H95" s="249"/>
      <c r="I95" s="249"/>
      <c r="J95" s="249"/>
      <c r="K95" s="114"/>
      <c r="L95" s="249"/>
      <c r="M95" s="249"/>
      <c r="N95" s="249"/>
    </row>
    <row r="96" spans="1:14" s="1" customFormat="1" ht="69.75" customHeight="1">
      <c r="A96" s="378">
        <v>2</v>
      </c>
      <c r="B96" s="72"/>
      <c r="C96" s="249"/>
      <c r="D96" s="249"/>
      <c r="E96" s="138"/>
      <c r="F96" s="433"/>
      <c r="G96" s="85"/>
      <c r="H96" s="249"/>
      <c r="I96" s="167"/>
      <c r="J96" s="249"/>
      <c r="K96" s="426"/>
      <c r="L96" s="259"/>
      <c r="M96" s="249"/>
      <c r="N96" s="167"/>
    </row>
  </sheetData>
  <mergeCells count="185">
    <mergeCell ref="H91:I91"/>
    <mergeCell ref="J91:J92"/>
    <mergeCell ref="A91:A92"/>
    <mergeCell ref="G90:J90"/>
    <mergeCell ref="F93:F95"/>
    <mergeCell ref="A93:A95"/>
    <mergeCell ref="B93:B95"/>
    <mergeCell ref="C93:C95"/>
    <mergeCell ref="D93:D95"/>
    <mergeCell ref="E93:E95"/>
    <mergeCell ref="B91:B92"/>
    <mergeCell ref="C91:D91"/>
    <mergeCell ref="E91:E92"/>
    <mergeCell ref="M48:M50"/>
    <mergeCell ref="N48:N50"/>
    <mergeCell ref="F48:F50"/>
    <mergeCell ref="B76:B78"/>
    <mergeCell ref="C76:C78"/>
    <mergeCell ref="D76:D78"/>
    <mergeCell ref="E76:E78"/>
    <mergeCell ref="E60:E62"/>
    <mergeCell ref="I77:I78"/>
    <mergeCell ref="L77:L78"/>
    <mergeCell ref="K57:N57"/>
    <mergeCell ref="B48:B50"/>
    <mergeCell ref="C48:C50"/>
    <mergeCell ref="D48:D50"/>
    <mergeCell ref="E48:E50"/>
    <mergeCell ref="C57:F57"/>
    <mergeCell ref="E72:E73"/>
    <mergeCell ref="F72:F73"/>
    <mergeCell ref="G72:G73"/>
    <mergeCell ref="J76:J78"/>
    <mergeCell ref="F77:F78"/>
    <mergeCell ref="G77:G78"/>
    <mergeCell ref="C54:F54"/>
    <mergeCell ref="L91:L92"/>
    <mergeCell ref="M91:M92"/>
    <mergeCell ref="N91:N92"/>
    <mergeCell ref="F91:F92"/>
    <mergeCell ref="G91:G92"/>
    <mergeCell ref="F58:F59"/>
    <mergeCell ref="G58:G59"/>
    <mergeCell ref="F60:F62"/>
    <mergeCell ref="A68:B68"/>
    <mergeCell ref="C68:F68"/>
    <mergeCell ref="C71:F71"/>
    <mergeCell ref="K90:N90"/>
    <mergeCell ref="H72:I72"/>
    <mergeCell ref="J72:J73"/>
    <mergeCell ref="L72:L73"/>
    <mergeCell ref="M72:M73"/>
    <mergeCell ref="N72:N73"/>
    <mergeCell ref="A72:A73"/>
    <mergeCell ref="B72:B73"/>
    <mergeCell ref="H77:H78"/>
    <mergeCell ref="C72:D72"/>
    <mergeCell ref="A87:B87"/>
    <mergeCell ref="C87:F87"/>
    <mergeCell ref="C90:F90"/>
    <mergeCell ref="E79:E82"/>
    <mergeCell ref="F79:F82"/>
    <mergeCell ref="A76:A78"/>
    <mergeCell ref="A79:A82"/>
    <mergeCell ref="B79:B82"/>
    <mergeCell ref="C79:C82"/>
    <mergeCell ref="D79:D82"/>
    <mergeCell ref="G19:J19"/>
    <mergeCell ref="A29:B29"/>
    <mergeCell ref="C29:F29"/>
    <mergeCell ref="C32:F32"/>
    <mergeCell ref="G32:J32"/>
    <mergeCell ref="C20:D20"/>
    <mergeCell ref="E20:E21"/>
    <mergeCell ref="F20:F21"/>
    <mergeCell ref="G20:G21"/>
    <mergeCell ref="C24:C25"/>
    <mergeCell ref="D24:D25"/>
    <mergeCell ref="E24:E25"/>
    <mergeCell ref="A33:A34"/>
    <mergeCell ref="B33:B34"/>
    <mergeCell ref="C33:D33"/>
    <mergeCell ref="E33:E34"/>
    <mergeCell ref="F33:F34"/>
    <mergeCell ref="A1:N1"/>
    <mergeCell ref="A2:N2"/>
    <mergeCell ref="A5:B5"/>
    <mergeCell ref="C5:F5"/>
    <mergeCell ref="C8:F8"/>
    <mergeCell ref="G8:J8"/>
    <mergeCell ref="K8:N8"/>
    <mergeCell ref="A16:B16"/>
    <mergeCell ref="C16:F16"/>
    <mergeCell ref="B9:B10"/>
    <mergeCell ref="C9:D9"/>
    <mergeCell ref="E9:E10"/>
    <mergeCell ref="F9:F10"/>
    <mergeCell ref="G9:G10"/>
    <mergeCell ref="A9:A10"/>
    <mergeCell ref="H9:I9"/>
    <mergeCell ref="J9:J10"/>
    <mergeCell ref="L9:L10"/>
    <mergeCell ref="M9:M10"/>
    <mergeCell ref="N9:N10"/>
    <mergeCell ref="J79:J83"/>
    <mergeCell ref="K79:K81"/>
    <mergeCell ref="L79:L81"/>
    <mergeCell ref="N79:N81"/>
    <mergeCell ref="M79:M81"/>
    <mergeCell ref="N77:N78"/>
    <mergeCell ref="G57:J57"/>
    <mergeCell ref="H46:I46"/>
    <mergeCell ref="J46:J47"/>
    <mergeCell ref="G46:G47"/>
    <mergeCell ref="G48:G50"/>
    <mergeCell ref="H48:H50"/>
    <mergeCell ref="I48:I50"/>
    <mergeCell ref="J48:J50"/>
    <mergeCell ref="G71:J71"/>
    <mergeCell ref="K71:N71"/>
    <mergeCell ref="H58:I58"/>
    <mergeCell ref="J58:J59"/>
    <mergeCell ref="L58:L59"/>
    <mergeCell ref="M58:M59"/>
    <mergeCell ref="N58:N59"/>
    <mergeCell ref="N46:N47"/>
    <mergeCell ref="K48:K50"/>
    <mergeCell ref="L48:L50"/>
    <mergeCell ref="K19:N19"/>
    <mergeCell ref="L46:L47"/>
    <mergeCell ref="M46:M47"/>
    <mergeCell ref="B22:B26"/>
    <mergeCell ref="A22:A26"/>
    <mergeCell ref="F24:F25"/>
    <mergeCell ref="K32:N32"/>
    <mergeCell ref="H20:I20"/>
    <mergeCell ref="A20:A21"/>
    <mergeCell ref="B20:B21"/>
    <mergeCell ref="L33:L34"/>
    <mergeCell ref="M33:M34"/>
    <mergeCell ref="N33:N34"/>
    <mergeCell ref="N20:N21"/>
    <mergeCell ref="L20:L21"/>
    <mergeCell ref="M20:M21"/>
    <mergeCell ref="A46:A47"/>
    <mergeCell ref="B46:B47"/>
    <mergeCell ref="C46:D46"/>
    <mergeCell ref="E46:E47"/>
    <mergeCell ref="F46:F47"/>
    <mergeCell ref="K45:N45"/>
    <mergeCell ref="D38:D39"/>
    <mergeCell ref="C19:F19"/>
    <mergeCell ref="H38:H39"/>
    <mergeCell ref="I38:I39"/>
    <mergeCell ref="J38:J39"/>
    <mergeCell ref="H33:I33"/>
    <mergeCell ref="E38:E39"/>
    <mergeCell ref="F38:F39"/>
    <mergeCell ref="G38:G39"/>
    <mergeCell ref="A36:A37"/>
    <mergeCell ref="J33:J34"/>
    <mergeCell ref="J20:J21"/>
    <mergeCell ref="G45:J45"/>
    <mergeCell ref="A48:A50"/>
    <mergeCell ref="A60:A62"/>
    <mergeCell ref="B60:B62"/>
    <mergeCell ref="C60:C62"/>
    <mergeCell ref="D60:D62"/>
    <mergeCell ref="B36:B37"/>
    <mergeCell ref="C36:C37"/>
    <mergeCell ref="D36:D37"/>
    <mergeCell ref="E36:E37"/>
    <mergeCell ref="F36:F37"/>
    <mergeCell ref="A38:A39"/>
    <mergeCell ref="B38:B39"/>
    <mergeCell ref="C38:C39"/>
    <mergeCell ref="A42:B42"/>
    <mergeCell ref="C42:F42"/>
    <mergeCell ref="C45:F45"/>
    <mergeCell ref="A58:A59"/>
    <mergeCell ref="B58:B59"/>
    <mergeCell ref="C58:D58"/>
    <mergeCell ref="E58:E59"/>
    <mergeCell ref="G33:G34"/>
    <mergeCell ref="A54:B54"/>
  </mergeCells>
  <hyperlinks>
    <hyperlink ref="N24" r:id="rId1" xr:uid="{C4D5DBF8-7CE7-4991-B673-883CD929DF16}"/>
    <hyperlink ref="J48:J50" r:id="rId2" display="https://mailuis-my.sharepoint.com/:x:/r/personal/comunicaciones_bca_uis_edu_co/_layouts/15/Doc.aspx?sourcedoc=%7BA0F98BC4-BCA4-4482-9A15-FE8B6690AE3A%7D&amp;file=Programador%20de%20actividades%20y%20acciones_comunicaciones.xlsx&amp;action=default&amp;mobileredirect=true&amp;wdsle=0" xr:uid="{BBA4D857-EAB5-401A-98F5-BDB07E7CFD47}"/>
    <hyperlink ref="N51" r:id="rId3" display="https://www.facebook.com/UISbarrancabermeja/photos_by" xr:uid="{3B2E4340-55EB-4A6B-987F-F1D783C4B16F}"/>
    <hyperlink ref="J26" r:id="rId4" xr:uid="{60E90145-C8CD-43AA-A9FC-9723905A5C87}"/>
  </hyperlinks>
  <pageMargins left="0.7" right="0.7" top="0.75" bottom="0.75" header="0.3" footer="0.3"/>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45"/>
  <sheetViews>
    <sheetView showGridLines="0" topLeftCell="A4" zoomScale="80" zoomScaleNormal="80" workbookViewId="0">
      <selection activeCell="D19" sqref="D19"/>
    </sheetView>
  </sheetViews>
  <sheetFormatPr baseColWidth="10" defaultColWidth="11.42578125" defaultRowHeight="15"/>
  <cols>
    <col min="1" max="1" width="3.7109375" style="5" customWidth="1"/>
    <col min="2" max="2" width="6.140625" style="5" customWidth="1"/>
    <col min="3" max="3" width="4.140625" style="5" bestFit="1" customWidth="1"/>
    <col min="4" max="4" width="43.85546875" style="5" customWidth="1"/>
    <col min="5" max="5" width="9.140625" style="5" customWidth="1"/>
    <col min="6" max="7" width="8.28515625" style="13" customWidth="1"/>
    <col min="8" max="8" width="18.140625" style="13" customWidth="1"/>
    <col min="9" max="9" width="12.42578125" style="13" customWidth="1"/>
    <col min="10" max="10" width="15" style="13" customWidth="1"/>
    <col min="11" max="11" width="16.85546875" style="13" customWidth="1"/>
    <col min="12" max="12" width="16.28515625" style="13" customWidth="1"/>
    <col min="13" max="13" width="15.85546875" style="13" customWidth="1"/>
    <col min="14" max="14" width="16.85546875" style="13" customWidth="1"/>
    <col min="15" max="15" width="91.28515625" style="5" customWidth="1"/>
    <col min="16" max="16" width="3.7109375" style="5" customWidth="1"/>
    <col min="17" max="16384" width="11.42578125" style="5"/>
  </cols>
  <sheetData>
    <row r="1" spans="1:16" ht="41.25" customHeight="1">
      <c r="A1" s="1" t="s">
        <v>57</v>
      </c>
      <c r="B1" s="1251" t="str">
        <f>Contenido!$B$1</f>
        <v xml:space="preserve">INFORME DE SEGUIMIENTO 
ADMINISTRACIÓN DE RIESGOS </v>
      </c>
      <c r="C1" s="1251"/>
      <c r="D1" s="1251"/>
      <c r="E1" s="1251"/>
      <c r="F1" s="1251"/>
      <c r="G1" s="1251"/>
      <c r="H1" s="1251"/>
      <c r="I1" s="1251"/>
      <c r="J1" s="1251"/>
      <c r="K1" s="1251"/>
      <c r="L1" s="1251"/>
      <c r="M1" s="1251"/>
      <c r="N1" s="1251"/>
      <c r="O1" s="1251"/>
      <c r="P1" s="1"/>
    </row>
    <row r="2" spans="1:16" ht="32.25" customHeight="1">
      <c r="A2" s="1"/>
      <c r="B2" s="1237" t="str">
        <f>Contenido!$B$2</f>
        <v>2023 -  2024</v>
      </c>
      <c r="C2" s="1237"/>
      <c r="D2" s="1237"/>
      <c r="E2" s="1237"/>
      <c r="F2" s="1237"/>
      <c r="G2" s="1237"/>
      <c r="H2" s="1237"/>
      <c r="I2" s="1237"/>
      <c r="J2" s="1237"/>
      <c r="K2" s="1237"/>
      <c r="L2" s="1237"/>
      <c r="M2" s="1237"/>
      <c r="N2" s="1237"/>
      <c r="O2" s="1237"/>
      <c r="P2" s="1"/>
    </row>
    <row r="3" spans="1:16">
      <c r="A3" s="1"/>
      <c r="B3" s="1"/>
      <c r="C3" s="1"/>
      <c r="D3" s="1"/>
      <c r="E3" s="1"/>
      <c r="F3" s="8"/>
      <c r="G3" s="8"/>
      <c r="H3" s="8"/>
      <c r="I3" s="8"/>
      <c r="J3" s="8"/>
      <c r="K3" s="8"/>
      <c r="L3" s="8"/>
      <c r="M3" s="8"/>
      <c r="N3" s="8"/>
      <c r="O3" s="1"/>
      <c r="P3" s="1"/>
    </row>
    <row r="4" spans="1:16">
      <c r="A4" s="1"/>
      <c r="B4" s="1"/>
      <c r="C4" s="1"/>
      <c r="D4" s="1"/>
      <c r="E4" s="1"/>
      <c r="F4" s="8"/>
      <c r="G4" s="8"/>
      <c r="H4" s="8"/>
      <c r="I4" s="8"/>
      <c r="J4" s="8"/>
      <c r="K4" s="8"/>
      <c r="L4" s="8"/>
      <c r="M4" s="8"/>
      <c r="N4" s="8"/>
      <c r="O4" s="1"/>
      <c r="P4" s="1"/>
    </row>
    <row r="5" spans="1:16">
      <c r="A5" s="1"/>
      <c r="B5" s="1"/>
      <c r="C5" s="1"/>
      <c r="D5" s="1"/>
      <c r="E5" s="1"/>
      <c r="F5" s="8"/>
      <c r="G5" s="8"/>
      <c r="H5" s="8"/>
      <c r="I5" s="8"/>
      <c r="J5" s="8"/>
      <c r="K5" s="8"/>
      <c r="L5" s="8"/>
      <c r="M5" s="8"/>
      <c r="N5" s="8"/>
      <c r="O5" s="1"/>
      <c r="P5" s="1"/>
    </row>
    <row r="6" spans="1:16">
      <c r="A6" s="1"/>
      <c r="B6" s="1"/>
      <c r="C6" s="1"/>
      <c r="D6" s="1"/>
      <c r="E6" s="1"/>
      <c r="F6" s="8"/>
      <c r="G6" s="8"/>
      <c r="H6" s="8"/>
      <c r="I6" s="8"/>
      <c r="J6" s="8"/>
      <c r="K6" s="8"/>
      <c r="L6" s="8"/>
      <c r="M6" s="8"/>
      <c r="N6" s="8"/>
      <c r="O6" s="1"/>
      <c r="P6" s="1"/>
    </row>
    <row r="7" spans="1:16">
      <c r="A7" s="1" t="s">
        <v>58</v>
      </c>
      <c r="B7" s="1"/>
      <c r="C7" s="1"/>
      <c r="D7" s="1"/>
      <c r="E7" s="1"/>
      <c r="F7" s="8"/>
      <c r="G7" s="8"/>
      <c r="H7" s="8"/>
      <c r="I7" s="8"/>
      <c r="J7" s="8"/>
      <c r="K7" s="8"/>
      <c r="L7" s="8"/>
      <c r="M7" s="8"/>
      <c r="N7" s="8"/>
      <c r="O7" s="1"/>
      <c r="P7" s="1"/>
    </row>
    <row r="8" spans="1:16">
      <c r="A8" s="1"/>
      <c r="B8" s="1"/>
      <c r="C8" s="1"/>
      <c r="D8" s="1"/>
      <c r="E8" s="1"/>
      <c r="F8" s="8"/>
      <c r="G8" s="8"/>
      <c r="H8" s="8"/>
      <c r="I8" s="8"/>
      <c r="J8" s="8"/>
      <c r="K8" s="8"/>
      <c r="L8" s="8"/>
      <c r="M8" s="8"/>
      <c r="N8" s="8"/>
      <c r="O8" s="1"/>
      <c r="P8" s="1"/>
    </row>
    <row r="9" spans="1:16">
      <c r="A9" s="1"/>
      <c r="B9" s="1"/>
      <c r="C9" s="1"/>
      <c r="D9" s="1"/>
      <c r="E9" s="1"/>
      <c r="F9" s="8"/>
      <c r="G9" s="8"/>
      <c r="H9" s="8"/>
      <c r="I9" s="8"/>
      <c r="J9" s="8"/>
      <c r="K9" s="8"/>
      <c r="L9" s="8"/>
      <c r="M9" s="8"/>
      <c r="N9" s="8"/>
      <c r="O9" s="1"/>
      <c r="P9" s="1"/>
    </row>
    <row r="10" spans="1:16">
      <c r="A10" s="1"/>
      <c r="B10" s="1"/>
      <c r="C10" s="1"/>
      <c r="D10" s="1"/>
      <c r="E10" s="1"/>
      <c r="F10" s="8"/>
      <c r="G10" s="8"/>
      <c r="H10" s="8"/>
      <c r="I10" s="8"/>
      <c r="J10" s="8"/>
      <c r="K10" s="8"/>
      <c r="L10" s="8"/>
      <c r="M10" s="8"/>
      <c r="N10" s="8"/>
      <c r="O10" s="1"/>
      <c r="P10" s="1"/>
    </row>
    <row r="11" spans="1:16">
      <c r="A11" s="1"/>
      <c r="B11" s="1"/>
      <c r="C11" s="1"/>
      <c r="D11" s="1"/>
      <c r="E11" s="1"/>
      <c r="F11" s="8"/>
      <c r="G11" s="8"/>
      <c r="H11" s="8"/>
      <c r="I11" s="8"/>
      <c r="J11" s="8"/>
      <c r="K11" s="8"/>
      <c r="L11" s="8"/>
      <c r="M11" s="8"/>
      <c r="N11" s="8"/>
      <c r="O11" s="1"/>
      <c r="P11" s="1"/>
    </row>
    <row r="12" spans="1:16">
      <c r="A12" s="1"/>
      <c r="B12" s="1"/>
      <c r="C12" s="1"/>
      <c r="D12" s="1"/>
      <c r="E12" s="1"/>
      <c r="F12" s="8"/>
      <c r="G12" s="8"/>
      <c r="H12" s="8"/>
      <c r="I12" s="8"/>
      <c r="J12" s="8"/>
      <c r="K12" s="8"/>
      <c r="L12" s="8"/>
      <c r="M12" s="8"/>
      <c r="N12" s="8"/>
      <c r="O12" s="1"/>
      <c r="P12" s="1"/>
    </row>
    <row r="13" spans="1:16">
      <c r="A13" s="1"/>
      <c r="B13" s="1252"/>
      <c r="C13" s="1252"/>
      <c r="D13" s="1252"/>
      <c r="E13" s="1252"/>
      <c r="F13" s="1252"/>
      <c r="G13" s="1252"/>
      <c r="H13" s="1252"/>
      <c r="I13" s="1252"/>
      <c r="J13" s="1252"/>
      <c r="K13" s="1252"/>
      <c r="L13" s="1252"/>
      <c r="M13" s="1252"/>
      <c r="N13" s="1252"/>
      <c r="O13" s="1"/>
      <c r="P13" s="1"/>
    </row>
    <row r="14" spans="1:16" ht="6.75" customHeight="1">
      <c r="A14" s="1"/>
      <c r="B14" s="1"/>
      <c r="C14" s="1"/>
      <c r="D14" s="1"/>
      <c r="E14" s="1"/>
      <c r="F14" s="8"/>
      <c r="G14" s="8"/>
      <c r="H14" s="8"/>
      <c r="I14" s="8"/>
      <c r="J14" s="8"/>
      <c r="K14" s="8"/>
      <c r="L14" s="8"/>
      <c r="M14" s="8"/>
      <c r="N14" s="8"/>
      <c r="O14" s="1"/>
      <c r="P14" s="1"/>
    </row>
    <row r="15" spans="1:16" ht="19.5" customHeight="1">
      <c r="A15" s="1"/>
      <c r="B15" s="1253" t="s">
        <v>59</v>
      </c>
      <c r="C15" s="1254"/>
      <c r="D15" s="1254"/>
      <c r="E15" s="1254"/>
      <c r="F15" s="1254"/>
      <c r="G15" s="1254"/>
      <c r="H15" s="1254"/>
      <c r="I15" s="1254"/>
      <c r="J15" s="1254"/>
      <c r="K15" s="1254"/>
      <c r="L15" s="1254"/>
      <c r="M15" s="1254"/>
      <c r="N15" s="1254"/>
      <c r="O15" s="1254"/>
      <c r="P15" s="1"/>
    </row>
    <row r="16" spans="1:16" ht="83.25" customHeight="1">
      <c r="A16" s="1"/>
      <c r="B16" s="1255" t="s">
        <v>60</v>
      </c>
      <c r="C16" s="1257" t="s">
        <v>61</v>
      </c>
      <c r="D16" s="1258"/>
      <c r="E16" s="1249" t="s">
        <v>62</v>
      </c>
      <c r="F16" s="1260"/>
      <c r="G16" s="1261"/>
      <c r="H16" s="1246" t="s">
        <v>63</v>
      </c>
      <c r="I16" s="1249" t="s">
        <v>64</v>
      </c>
      <c r="J16" s="1249" t="s">
        <v>65</v>
      </c>
      <c r="K16" s="1249" t="s">
        <v>66</v>
      </c>
      <c r="L16" s="1249" t="s">
        <v>67</v>
      </c>
      <c r="M16" s="1249" t="s">
        <v>68</v>
      </c>
      <c r="N16" s="1249" t="s">
        <v>69</v>
      </c>
      <c r="O16" s="1249" t="s">
        <v>70</v>
      </c>
      <c r="P16" s="1"/>
    </row>
    <row r="17" spans="1:18">
      <c r="A17" s="1"/>
      <c r="B17" s="1256"/>
      <c r="C17" s="1253"/>
      <c r="D17" s="1259"/>
      <c r="E17" s="346" t="s">
        <v>71</v>
      </c>
      <c r="F17" s="346" t="s">
        <v>72</v>
      </c>
      <c r="G17" s="346" t="s">
        <v>73</v>
      </c>
      <c r="H17" s="1247"/>
      <c r="I17" s="1250"/>
      <c r="J17" s="1250"/>
      <c r="K17" s="1250"/>
      <c r="L17" s="1250"/>
      <c r="M17" s="1250"/>
      <c r="N17" s="1250"/>
      <c r="O17" s="1250"/>
      <c r="P17" s="1"/>
    </row>
    <row r="18" spans="1:18" ht="30">
      <c r="A18" s="1"/>
      <c r="B18" s="347">
        <v>1</v>
      </c>
      <c r="C18" s="11" t="s">
        <v>74</v>
      </c>
      <c r="D18" s="14" t="s">
        <v>13</v>
      </c>
      <c r="E18" s="17"/>
      <c r="F18" s="17"/>
      <c r="G18" s="17"/>
      <c r="H18" s="17">
        <v>0</v>
      </c>
      <c r="I18" s="17">
        <f>'Dirección Institucional '!B33</f>
        <v>4</v>
      </c>
      <c r="J18" s="17">
        <f>'Dirección Institucional '!K33</f>
        <v>5</v>
      </c>
      <c r="K18" s="17"/>
      <c r="L18" s="18"/>
      <c r="M18" s="33"/>
      <c r="N18" s="111">
        <f>'Dirección Institucional '!L33</f>
        <v>0.96</v>
      </c>
      <c r="O18" s="26" t="s">
        <v>75</v>
      </c>
      <c r="P18" s="1"/>
    </row>
    <row r="19" spans="1:18" ht="30">
      <c r="A19" s="1"/>
      <c r="B19" s="348">
        <v>2</v>
      </c>
      <c r="C19" s="51" t="s">
        <v>76</v>
      </c>
      <c r="D19" s="52" t="s">
        <v>14</v>
      </c>
      <c r="E19" s="17"/>
      <c r="F19" s="25"/>
      <c r="G19" s="25"/>
      <c r="H19" s="1220">
        <v>1</v>
      </c>
      <c r="I19" s="25">
        <f>+'Planeación '!B48</f>
        <v>4</v>
      </c>
      <c r="J19" s="25">
        <f>+'Planeación '!K48</f>
        <v>2</v>
      </c>
      <c r="K19" s="25"/>
      <c r="L19" s="18"/>
      <c r="M19" s="33"/>
      <c r="N19" s="111">
        <f>'Planeación '!L48</f>
        <v>0.9</v>
      </c>
      <c r="O19" s="26" t="s">
        <v>75</v>
      </c>
      <c r="P19" s="1"/>
    </row>
    <row r="20" spans="1:18" ht="60">
      <c r="A20" s="1"/>
      <c r="B20" s="348">
        <v>3</v>
      </c>
      <c r="C20" s="51" t="s">
        <v>77</v>
      </c>
      <c r="D20" s="52" t="s">
        <v>15</v>
      </c>
      <c r="E20" s="17"/>
      <c r="F20" s="25"/>
      <c r="G20" s="25"/>
      <c r="H20" s="27">
        <v>0</v>
      </c>
      <c r="I20" s="19">
        <f>'Seguimiento Institucional '!B36</f>
        <v>8</v>
      </c>
      <c r="J20" s="19">
        <f>+'Seguimiento Institucional '!L36</f>
        <v>9</v>
      </c>
      <c r="K20" s="19"/>
      <c r="L20" s="18"/>
      <c r="M20" s="33"/>
      <c r="N20" s="111">
        <f>'Seguimiento Institucional '!M36</f>
        <v>0.88888888888888884</v>
      </c>
      <c r="O20" s="26" t="s">
        <v>78</v>
      </c>
      <c r="P20" s="1"/>
    </row>
    <row r="21" spans="1:18" ht="30">
      <c r="A21" s="1"/>
      <c r="B21" s="347">
        <v>4</v>
      </c>
      <c r="C21" s="51" t="s">
        <v>79</v>
      </c>
      <c r="D21" s="52" t="s">
        <v>16</v>
      </c>
      <c r="E21" s="17"/>
      <c r="F21" s="25"/>
      <c r="G21" s="25"/>
      <c r="H21" s="25">
        <v>0</v>
      </c>
      <c r="I21" s="25">
        <f>'G. Calidad Acad.'!B19</f>
        <v>3</v>
      </c>
      <c r="J21" s="25">
        <f>'G. Calidad Acad.'!K19</f>
        <v>1</v>
      </c>
      <c r="K21" s="25"/>
      <c r="L21" s="18"/>
      <c r="M21" s="33"/>
      <c r="N21" s="111">
        <f>'G. Calidad Acad.'!L19</f>
        <v>1</v>
      </c>
      <c r="O21" s="26" t="s">
        <v>75</v>
      </c>
      <c r="P21" s="1"/>
    </row>
    <row r="22" spans="1:18" ht="30">
      <c r="A22" s="1"/>
      <c r="B22" s="348">
        <v>5</v>
      </c>
      <c r="C22" s="51" t="s">
        <v>80</v>
      </c>
      <c r="D22" s="1200" t="s">
        <v>17</v>
      </c>
      <c r="E22" s="17"/>
      <c r="F22" s="25"/>
      <c r="G22" s="25"/>
      <c r="H22" s="25">
        <v>0</v>
      </c>
      <c r="I22" s="25">
        <f>Formación!B24</f>
        <v>3</v>
      </c>
      <c r="J22" s="25">
        <f>Formación!K23</f>
        <v>8</v>
      </c>
      <c r="K22" s="25"/>
      <c r="L22" s="28"/>
      <c r="M22" s="34"/>
      <c r="N22" s="111">
        <f>Formación!L23</f>
        <v>0.90375000000000005</v>
      </c>
      <c r="O22" s="26" t="s">
        <v>75</v>
      </c>
      <c r="P22" s="1"/>
    </row>
    <row r="23" spans="1:18" ht="75">
      <c r="A23" s="1"/>
      <c r="B23" s="348">
        <v>6</v>
      </c>
      <c r="C23" s="51" t="s">
        <v>81</v>
      </c>
      <c r="D23" s="52" t="s">
        <v>18</v>
      </c>
      <c r="E23" s="17"/>
      <c r="F23" s="25"/>
      <c r="G23" s="25"/>
      <c r="H23" s="25">
        <v>0</v>
      </c>
      <c r="I23" s="25">
        <f>'Investigación '!B28</f>
        <v>4</v>
      </c>
      <c r="J23" s="25">
        <f>'Investigación '!K28</f>
        <v>10</v>
      </c>
      <c r="K23" s="25"/>
      <c r="L23" s="18"/>
      <c r="M23" s="33"/>
      <c r="N23" s="111">
        <f>'Investigación '!L28</f>
        <v>0.9</v>
      </c>
      <c r="O23" s="26" t="s">
        <v>82</v>
      </c>
      <c r="P23" s="1"/>
    </row>
    <row r="24" spans="1:18" ht="75">
      <c r="A24" s="1"/>
      <c r="B24" s="347">
        <v>7</v>
      </c>
      <c r="C24" s="51" t="s">
        <v>83</v>
      </c>
      <c r="D24" s="52" t="s">
        <v>19</v>
      </c>
      <c r="E24" s="17"/>
      <c r="F24" s="25"/>
      <c r="G24" s="25"/>
      <c r="H24" s="25">
        <v>0</v>
      </c>
      <c r="I24" s="25">
        <f>'Extensión '!B19</f>
        <v>2</v>
      </c>
      <c r="J24" s="25">
        <f>'Extensión '!K19</f>
        <v>5</v>
      </c>
      <c r="K24" s="25"/>
      <c r="L24" s="18"/>
      <c r="M24" s="33"/>
      <c r="N24" s="111">
        <f>'Extensión '!L19</f>
        <v>1</v>
      </c>
      <c r="O24" s="26" t="s">
        <v>84</v>
      </c>
      <c r="P24" s="1"/>
    </row>
    <row r="25" spans="1:18" ht="30">
      <c r="A25" s="1"/>
      <c r="B25" s="348">
        <v>7.1</v>
      </c>
      <c r="C25" s="51" t="s">
        <v>85</v>
      </c>
      <c r="D25" s="1200" t="s">
        <v>20</v>
      </c>
      <c r="E25" s="17"/>
      <c r="F25" s="25"/>
      <c r="G25" s="25"/>
      <c r="H25" s="25">
        <v>0</v>
      </c>
      <c r="I25" s="25">
        <f>'Consultorio Jurídico  '!B22</f>
        <v>4</v>
      </c>
      <c r="J25" s="25">
        <f>'Consultorio Jurídico  '!K22</f>
        <v>6</v>
      </c>
      <c r="K25" s="25"/>
      <c r="L25" s="18"/>
      <c r="M25" s="33"/>
      <c r="N25" s="111">
        <f>'Consultorio Jurídico  '!L22</f>
        <v>0.93333333333333324</v>
      </c>
      <c r="O25" s="26" t="s">
        <v>75</v>
      </c>
      <c r="P25" s="1"/>
    </row>
    <row r="26" spans="1:18" ht="105">
      <c r="A26" s="1"/>
      <c r="B26" s="348">
        <v>7.2</v>
      </c>
      <c r="C26" s="51" t="s">
        <v>86</v>
      </c>
      <c r="D26" s="52" t="s">
        <v>21</v>
      </c>
      <c r="E26" s="17"/>
      <c r="F26" s="25"/>
      <c r="G26" s="25"/>
      <c r="H26" s="25">
        <v>0</v>
      </c>
      <c r="I26" s="25">
        <f>'Instituto de Lenguas '!B27</f>
        <v>1</v>
      </c>
      <c r="J26" s="25">
        <f>'Instituto de Lenguas '!K27</f>
        <v>16</v>
      </c>
      <c r="K26" s="25"/>
      <c r="L26" s="18"/>
      <c r="M26" s="33"/>
      <c r="N26" s="111">
        <f>'Instituto de Lenguas '!L27</f>
        <v>1</v>
      </c>
      <c r="O26" s="26" t="s">
        <v>87</v>
      </c>
      <c r="P26" s="1"/>
    </row>
    <row r="27" spans="1:18" ht="60">
      <c r="A27" s="1"/>
      <c r="B27" s="347">
        <v>8</v>
      </c>
      <c r="C27" s="51" t="s">
        <v>88</v>
      </c>
      <c r="D27" s="1200" t="s">
        <v>22</v>
      </c>
      <c r="E27" s="17"/>
      <c r="F27" s="25"/>
      <c r="G27" s="53"/>
      <c r="H27" s="25">
        <v>0</v>
      </c>
      <c r="I27" s="25">
        <f>'Admisiones '!B26</f>
        <v>3</v>
      </c>
      <c r="J27" s="25">
        <f>'Admisiones '!K26</f>
        <v>3</v>
      </c>
      <c r="K27" s="25"/>
      <c r="L27" s="18"/>
      <c r="M27" s="33"/>
      <c r="N27" s="111">
        <f>'Admisiones '!L26</f>
        <v>0.79999999999999993</v>
      </c>
      <c r="O27" s="26" t="s">
        <v>89</v>
      </c>
      <c r="P27" s="1"/>
      <c r="R27" s="15"/>
    </row>
    <row r="28" spans="1:18" ht="60.75" customHeight="1">
      <c r="A28" s="1"/>
      <c r="B28" s="348">
        <v>9</v>
      </c>
      <c r="C28" s="51" t="s">
        <v>90</v>
      </c>
      <c r="D28" s="52" t="s">
        <v>23</v>
      </c>
      <c r="E28" s="17"/>
      <c r="F28" s="25"/>
      <c r="G28" s="53"/>
      <c r="H28" s="25">
        <v>0</v>
      </c>
      <c r="I28" s="25">
        <f>'Contratación '!B18</f>
        <v>5</v>
      </c>
      <c r="J28" s="25">
        <f>+'Contratación '!K18</f>
        <v>5</v>
      </c>
      <c r="K28" s="25"/>
      <c r="L28" s="18"/>
      <c r="M28" s="33"/>
      <c r="N28" s="111">
        <f>'Contratación '!L18</f>
        <v>1</v>
      </c>
      <c r="O28" s="26" t="s">
        <v>91</v>
      </c>
      <c r="P28" s="1"/>
      <c r="R28" s="15"/>
    </row>
    <row r="29" spans="1:18" ht="30">
      <c r="A29" s="1"/>
      <c r="B29" s="348">
        <v>10</v>
      </c>
      <c r="C29" s="51" t="s">
        <v>92</v>
      </c>
      <c r="D29" s="52" t="s">
        <v>24</v>
      </c>
      <c r="E29" s="17"/>
      <c r="F29" s="25"/>
      <c r="G29" s="53"/>
      <c r="H29" s="25">
        <v>0</v>
      </c>
      <c r="I29" s="25">
        <f>'Jurídico '!B15</f>
        <v>3</v>
      </c>
      <c r="J29" s="25">
        <f>'Jurídico '!K15</f>
        <v>3</v>
      </c>
      <c r="K29" s="25"/>
      <c r="L29" s="25"/>
      <c r="M29" s="25"/>
      <c r="N29" s="111">
        <f>'Jurídico '!L15</f>
        <v>1</v>
      </c>
      <c r="O29" s="26" t="s">
        <v>75</v>
      </c>
      <c r="P29" s="1"/>
      <c r="R29" s="15"/>
    </row>
    <row r="30" spans="1:18" ht="30">
      <c r="A30" s="1"/>
      <c r="B30" s="348">
        <v>11</v>
      </c>
      <c r="C30" s="51" t="s">
        <v>93</v>
      </c>
      <c r="D30" s="52" t="s">
        <v>25</v>
      </c>
      <c r="E30" s="17"/>
      <c r="F30" s="25"/>
      <c r="G30" s="35"/>
      <c r="H30" s="25">
        <v>0</v>
      </c>
      <c r="I30" s="25">
        <f>'R. Exteriores'!B32</f>
        <v>9</v>
      </c>
      <c r="J30" s="25">
        <f>'R. Exteriores'!K32</f>
        <v>10</v>
      </c>
      <c r="K30" s="25"/>
      <c r="L30" s="25"/>
      <c r="M30" s="25"/>
      <c r="N30" s="111">
        <f>'R. Exteriores'!L32</f>
        <v>1</v>
      </c>
      <c r="O30" s="26" t="s">
        <v>94</v>
      </c>
      <c r="P30" s="1"/>
      <c r="R30" s="15"/>
    </row>
    <row r="31" spans="1:18" ht="30">
      <c r="A31" s="1"/>
      <c r="B31" s="348">
        <v>12</v>
      </c>
      <c r="C31" s="51" t="s">
        <v>95</v>
      </c>
      <c r="D31" s="52" t="s">
        <v>26</v>
      </c>
      <c r="E31" s="17"/>
      <c r="F31" s="25"/>
      <c r="G31" s="35"/>
      <c r="H31" s="25">
        <v>0</v>
      </c>
      <c r="I31" s="25">
        <f>Biblioteca!B30</f>
        <v>3</v>
      </c>
      <c r="J31" s="25">
        <f>Biblioteca!K30</f>
        <v>4</v>
      </c>
      <c r="K31" s="25"/>
      <c r="L31" s="25"/>
      <c r="M31" s="25"/>
      <c r="N31" s="111">
        <f>Biblioteca!L30</f>
        <v>1</v>
      </c>
      <c r="O31" s="26" t="s">
        <v>96</v>
      </c>
      <c r="P31" s="1"/>
      <c r="R31" s="15"/>
    </row>
    <row r="32" spans="1:18" ht="45">
      <c r="A32" s="1"/>
      <c r="B32" s="348">
        <v>13</v>
      </c>
      <c r="C32" s="51" t="s">
        <v>97</v>
      </c>
      <c r="D32" s="1200" t="s">
        <v>27</v>
      </c>
      <c r="E32" s="17"/>
      <c r="F32" s="25"/>
      <c r="G32" s="53"/>
      <c r="H32" s="25">
        <v>0</v>
      </c>
      <c r="I32" s="25">
        <f>'Financiero  '!B25</f>
        <v>10</v>
      </c>
      <c r="J32" s="25">
        <f>'Financiero  '!K25</f>
        <v>14</v>
      </c>
      <c r="K32" s="25"/>
      <c r="L32" s="28"/>
      <c r="M32" s="34"/>
      <c r="N32" s="111">
        <f>'Financiero  '!L25</f>
        <v>0.84999999999999987</v>
      </c>
      <c r="O32" s="26" t="s">
        <v>98</v>
      </c>
      <c r="P32" s="1"/>
    </row>
    <row r="33" spans="1:16" ht="30">
      <c r="A33" s="1"/>
      <c r="B33" s="347">
        <v>14</v>
      </c>
      <c r="C33" s="51" t="s">
        <v>99</v>
      </c>
      <c r="D33" s="52" t="s">
        <v>28</v>
      </c>
      <c r="E33" s="17"/>
      <c r="F33" s="25"/>
      <c r="G33" s="53"/>
      <c r="H33" s="25">
        <v>0</v>
      </c>
      <c r="I33" s="25">
        <f>'Publicaciones '!B26</f>
        <v>3</v>
      </c>
      <c r="J33" s="25">
        <f>'Publicaciones '!K26</f>
        <v>10</v>
      </c>
      <c r="K33" s="25"/>
      <c r="L33" s="25"/>
      <c r="M33" s="25"/>
      <c r="N33" s="111">
        <f>'Publicaciones '!L26</f>
        <v>1</v>
      </c>
      <c r="O33" s="26" t="s">
        <v>75</v>
      </c>
      <c r="P33" s="1"/>
    </row>
    <row r="34" spans="1:16" ht="30">
      <c r="A34" s="1"/>
      <c r="B34" s="348">
        <v>15</v>
      </c>
      <c r="C34" s="51" t="s">
        <v>100</v>
      </c>
      <c r="D34" s="52" t="s">
        <v>29</v>
      </c>
      <c r="E34" s="17"/>
      <c r="F34" s="25"/>
      <c r="G34" s="53"/>
      <c r="H34" s="1211">
        <v>1</v>
      </c>
      <c r="I34" s="25">
        <f>+'Sistemas I y T'!B23</f>
        <v>3</v>
      </c>
      <c r="J34" s="25">
        <f>+'Sistemas I y T'!K23</f>
        <v>7</v>
      </c>
      <c r="K34" s="25"/>
      <c r="L34" s="28"/>
      <c r="M34" s="34"/>
      <c r="N34" s="111">
        <f>'Sistemas I y T'!L23</f>
        <v>0.6</v>
      </c>
      <c r="O34" s="26" t="s">
        <v>75</v>
      </c>
      <c r="P34" s="1"/>
    </row>
    <row r="35" spans="1:16" ht="45">
      <c r="A35" s="1"/>
      <c r="B35" s="348">
        <v>16</v>
      </c>
      <c r="C35" s="51" t="s">
        <v>101</v>
      </c>
      <c r="D35" s="52" t="s">
        <v>30</v>
      </c>
      <c r="E35" s="17"/>
      <c r="F35" s="25"/>
      <c r="G35" s="35"/>
      <c r="H35" s="25">
        <v>0</v>
      </c>
      <c r="I35" s="25">
        <f>'Bienestar '!B55</f>
        <v>10</v>
      </c>
      <c r="J35" s="25">
        <f>'Bienestar '!K55</f>
        <v>25</v>
      </c>
      <c r="K35" s="25"/>
      <c r="L35" s="28"/>
      <c r="M35" s="34"/>
      <c r="N35" s="111">
        <f>'Bienestar '!L55</f>
        <v>0.76</v>
      </c>
      <c r="O35" s="26" t="s">
        <v>102</v>
      </c>
      <c r="P35" s="1"/>
    </row>
    <row r="36" spans="1:16" ht="30">
      <c r="A36" s="1"/>
      <c r="B36" s="347">
        <v>17</v>
      </c>
      <c r="C36" s="51" t="s">
        <v>103</v>
      </c>
      <c r="D36" s="52" t="s">
        <v>31</v>
      </c>
      <c r="E36" s="17"/>
      <c r="F36" s="25"/>
      <c r="G36" s="53"/>
      <c r="H36" s="25">
        <v>0</v>
      </c>
      <c r="I36" s="25">
        <f>'G. Cultural '!B20</f>
        <v>2</v>
      </c>
      <c r="J36" s="25">
        <v>3</v>
      </c>
      <c r="K36" s="25"/>
      <c r="L36" s="28"/>
      <c r="M36" s="34"/>
      <c r="N36" s="111">
        <f>'G. Cultural '!L20</f>
        <v>1</v>
      </c>
      <c r="O36" s="26" t="s">
        <v>75</v>
      </c>
      <c r="P36" s="1"/>
    </row>
    <row r="37" spans="1:16" ht="45">
      <c r="A37" s="1"/>
      <c r="B37" s="348">
        <v>18</v>
      </c>
      <c r="C37" s="51" t="s">
        <v>104</v>
      </c>
      <c r="D37" s="52" t="s">
        <v>32</v>
      </c>
      <c r="E37" s="17"/>
      <c r="F37" s="25"/>
      <c r="G37" s="35"/>
      <c r="H37" s="25">
        <v>0</v>
      </c>
      <c r="I37" s="25">
        <f>'Recursos Físicos '!B46</f>
        <v>6</v>
      </c>
      <c r="J37" s="25">
        <f>'Recursos Físicos '!K46</f>
        <v>17</v>
      </c>
      <c r="K37" s="25"/>
      <c r="L37" s="28"/>
      <c r="M37" s="34"/>
      <c r="N37" s="111">
        <f>'Recursos Físicos '!L46</f>
        <v>0.90714285714285736</v>
      </c>
      <c r="O37" s="26" t="s">
        <v>105</v>
      </c>
      <c r="P37" s="1"/>
    </row>
    <row r="38" spans="1:16" ht="45">
      <c r="A38" s="1"/>
      <c r="B38" s="348">
        <v>19</v>
      </c>
      <c r="C38" s="51" t="s">
        <v>106</v>
      </c>
      <c r="D38" s="1201" t="s">
        <v>33</v>
      </c>
      <c r="E38" s="17"/>
      <c r="F38" s="25"/>
      <c r="G38" s="53"/>
      <c r="H38" s="1211">
        <v>2</v>
      </c>
      <c r="I38" s="25">
        <f>'G Talento Humano'!B28</f>
        <v>12</v>
      </c>
      <c r="J38" s="25">
        <f>'G Talento Humano'!K28</f>
        <v>14</v>
      </c>
      <c r="K38" s="25"/>
      <c r="L38" s="28"/>
      <c r="M38" s="34"/>
      <c r="N38" s="111">
        <f>'G Talento Humano'!L28</f>
        <v>0.90714285714285714</v>
      </c>
      <c r="O38" s="26" t="s">
        <v>105</v>
      </c>
      <c r="P38" s="1"/>
    </row>
    <row r="39" spans="1:16" ht="30">
      <c r="A39" s="1"/>
      <c r="B39" s="347">
        <v>20</v>
      </c>
      <c r="C39" s="51" t="s">
        <v>107</v>
      </c>
      <c r="D39" s="52" t="s">
        <v>34</v>
      </c>
      <c r="E39" s="17"/>
      <c r="F39" s="25"/>
      <c r="G39" s="53"/>
      <c r="H39" s="25">
        <v>0</v>
      </c>
      <c r="I39" s="25">
        <f>+'Comunicación I'!B21</f>
        <v>4</v>
      </c>
      <c r="J39" s="25">
        <f>+'Comunicación I'!K21</f>
        <v>8</v>
      </c>
      <c r="K39" s="25"/>
      <c r="L39" s="28"/>
      <c r="M39" s="34"/>
      <c r="N39" s="111">
        <f>'Comunicación I'!L21</f>
        <v>0.9375</v>
      </c>
      <c r="O39" s="26" t="s">
        <v>108</v>
      </c>
      <c r="P39" s="1"/>
    </row>
    <row r="40" spans="1:16" ht="30">
      <c r="A40" s="1"/>
      <c r="B40" s="348">
        <v>21</v>
      </c>
      <c r="C40" s="51" t="s">
        <v>109</v>
      </c>
      <c r="D40" s="52" t="s">
        <v>35</v>
      </c>
      <c r="E40" s="17"/>
      <c r="F40" s="17"/>
      <c r="G40" s="35"/>
      <c r="H40" s="25">
        <v>0</v>
      </c>
      <c r="I40" s="25">
        <f>+'G. Documental '!B41</f>
        <v>5</v>
      </c>
      <c r="J40" s="25">
        <f>+'G. Documental '!K41</f>
        <v>9</v>
      </c>
      <c r="K40" s="25"/>
      <c r="L40" s="28"/>
      <c r="M40" s="34"/>
      <c r="N40" s="111">
        <f>'G. Documental '!L41</f>
        <v>0.87777777777777777</v>
      </c>
      <c r="O40" s="26" t="s">
        <v>108</v>
      </c>
      <c r="P40" s="1"/>
    </row>
    <row r="41" spans="1:16" ht="45">
      <c r="A41" s="1"/>
      <c r="B41" s="348">
        <v>22</v>
      </c>
      <c r="C41" s="51" t="s">
        <v>110</v>
      </c>
      <c r="D41" s="52" t="s">
        <v>36</v>
      </c>
      <c r="E41" s="17"/>
      <c r="F41" s="25"/>
      <c r="G41" s="25"/>
      <c r="H41" s="25">
        <v>0</v>
      </c>
      <c r="I41" s="25">
        <f>+'R. Tecnológicos '!B27</f>
        <v>2</v>
      </c>
      <c r="J41" s="25">
        <f>+'R. Tecnológicos '!L27</f>
        <v>16</v>
      </c>
      <c r="K41" s="25"/>
      <c r="L41" s="28"/>
      <c r="M41" s="34"/>
      <c r="N41" s="111">
        <f>'R. Tecnológicos '!M27</f>
        <v>1</v>
      </c>
      <c r="O41" s="26" t="s">
        <v>111</v>
      </c>
      <c r="P41" s="1"/>
    </row>
    <row r="42" spans="1:16" ht="30">
      <c r="A42" s="1"/>
      <c r="B42" s="347">
        <v>23</v>
      </c>
      <c r="C42" s="51" t="s">
        <v>112</v>
      </c>
      <c r="D42" s="52" t="s">
        <v>37</v>
      </c>
      <c r="E42" s="17"/>
      <c r="F42" s="25"/>
      <c r="G42" s="25"/>
      <c r="H42" s="25">
        <v>0</v>
      </c>
      <c r="I42" s="25">
        <f>+UISALUD!B62</f>
        <v>11</v>
      </c>
      <c r="J42" s="25">
        <f>+UISALUD!L62</f>
        <v>7</v>
      </c>
      <c r="K42" s="25"/>
      <c r="L42" s="28"/>
      <c r="M42" s="34"/>
      <c r="N42" s="111">
        <f>+UISALUD!M62</f>
        <v>0.91242857142857148</v>
      </c>
      <c r="O42" s="26" t="s">
        <v>108</v>
      </c>
      <c r="P42" s="1"/>
    </row>
    <row r="43" spans="1:16">
      <c r="A43" s="1"/>
      <c r="B43" s="74"/>
      <c r="C43" s="75"/>
      <c r="D43" s="1248" t="s">
        <v>113</v>
      </c>
      <c r="E43" s="1248"/>
      <c r="F43" s="1248"/>
      <c r="G43" s="1248"/>
      <c r="H43" s="37">
        <f>SUM(H18:H42)</f>
        <v>4</v>
      </c>
      <c r="I43" s="79">
        <f>SUM(I18:I42)</f>
        <v>124</v>
      </c>
      <c r="J43" s="79">
        <f>SUM(J18:J42)</f>
        <v>217</v>
      </c>
      <c r="K43" s="79">
        <f t="shared" ref="K43:M43" si="0">SUM(K18:K42)</f>
        <v>0</v>
      </c>
      <c r="L43" s="79">
        <f t="shared" si="0"/>
        <v>0</v>
      </c>
      <c r="M43" s="79">
        <f t="shared" si="0"/>
        <v>0</v>
      </c>
      <c r="N43" s="141">
        <f>AVERAGE(N18:N42)</f>
        <v>0.92151857142857152</v>
      </c>
      <c r="O43" s="78" t="s">
        <v>114</v>
      </c>
      <c r="P43" s="1"/>
    </row>
    <row r="44" spans="1:16" ht="29.25" customHeight="1">
      <c r="A44" s="1"/>
      <c r="B44" s="1"/>
      <c r="C44" s="1"/>
      <c r="D44" s="1248" t="s">
        <v>115</v>
      </c>
      <c r="E44" s="1248"/>
      <c r="F44" s="1248"/>
      <c r="G44" s="1248"/>
      <c r="H44" s="80">
        <v>4</v>
      </c>
      <c r="I44" s="80">
        <v>121</v>
      </c>
      <c r="J44" s="80">
        <v>225</v>
      </c>
      <c r="K44" s="80">
        <v>194</v>
      </c>
      <c r="L44" s="81">
        <v>28</v>
      </c>
      <c r="M44" s="81">
        <v>5</v>
      </c>
      <c r="N44" s="142">
        <v>0.9406964920137334</v>
      </c>
      <c r="O44" s="78"/>
      <c r="P44" s="1"/>
    </row>
    <row r="45" spans="1:16">
      <c r="A45" s="6"/>
      <c r="B45" s="6"/>
      <c r="C45" s="6"/>
      <c r="D45" s="6"/>
      <c r="E45" s="6"/>
      <c r="F45" s="99"/>
      <c r="G45" s="99"/>
      <c r="H45" s="99"/>
      <c r="I45" s="99"/>
      <c r="J45" s="99"/>
      <c r="K45" s="99"/>
      <c r="L45" s="99"/>
      <c r="M45" s="99"/>
      <c r="N45" s="99"/>
      <c r="O45" s="6"/>
      <c r="P45" s="6"/>
    </row>
  </sheetData>
  <mergeCells count="17">
    <mergeCell ref="B1:O1"/>
    <mergeCell ref="B2:O2"/>
    <mergeCell ref="J16:J17"/>
    <mergeCell ref="B13:N13"/>
    <mergeCell ref="B15:O15"/>
    <mergeCell ref="K16:K17"/>
    <mergeCell ref="L16:L17"/>
    <mergeCell ref="M16:M17"/>
    <mergeCell ref="B16:B17"/>
    <mergeCell ref="C16:D17"/>
    <mergeCell ref="I16:I17"/>
    <mergeCell ref="E16:G16"/>
    <mergeCell ref="H16:H17"/>
    <mergeCell ref="D44:G44"/>
    <mergeCell ref="N16:N17"/>
    <mergeCell ref="D43:G43"/>
    <mergeCell ref="O16:O17"/>
  </mergeCells>
  <phoneticPr fontId="22" type="noConversion"/>
  <conditionalFormatting sqref="N18:N43">
    <cfRule type="cellIs" dxfId="15" priority="1" operator="between">
      <formula>0</formula>
      <formula>0.39</formula>
    </cfRule>
    <cfRule type="cellIs" dxfId="14" priority="2" operator="between">
      <formula>0.4</formula>
      <formula>0.59</formula>
    </cfRule>
    <cfRule type="cellIs" dxfId="13" priority="3" operator="between">
      <formula>0.6</formula>
      <formula>0.79</formula>
    </cfRule>
    <cfRule type="cellIs" dxfId="12" priority="4" operator="between">
      <formula>0.8</formula>
      <formula>1</formula>
    </cfRule>
  </conditionalFormatting>
  <hyperlinks>
    <hyperlink ref="D18" location="'Dirección Institucional '!A1" display="Dirección Institucional " xr:uid="{00000000-0004-0000-0300-000001000000}"/>
    <hyperlink ref="D19" location="'Planeación '!A1" display="Planeación Institucional" xr:uid="{00000000-0004-0000-0300-000002000000}"/>
    <hyperlink ref="D20" location="'Seguimiento Institucional '!A1" display="Seguimiento Institucional" xr:uid="{00000000-0004-0000-0300-000003000000}"/>
    <hyperlink ref="D23" location="'Investigación '!A1" display="Investigación" xr:uid="{00000000-0004-0000-0300-000005000000}"/>
    <hyperlink ref="D24" location="'Extensión '!A1" display="Extensión" xr:uid="{00000000-0004-0000-0300-000006000000}"/>
    <hyperlink ref="D26" location="'Instituto de Lenguas '!A1" display="Instituto de Lenguas " xr:uid="{00000000-0004-0000-0300-000008000000}"/>
    <hyperlink ref="D28" location="'Contratación '!A1" display="Contratación" xr:uid="{00000000-0004-0000-0300-00000A000000}"/>
    <hyperlink ref="D29" location="'Jurídico '!A1" display="Jurídico" xr:uid="{00000000-0004-0000-0300-00000B000000}"/>
    <hyperlink ref="D30" location="'R. Exteriores'!A1" display="Relaciones Exteriores" xr:uid="{00000000-0004-0000-0300-00000C000000}"/>
    <hyperlink ref="D31" location="Biblioteca!A1" display="Biblioteca" xr:uid="{00000000-0004-0000-0300-00000D000000}"/>
    <hyperlink ref="D33" location="'Publicaciones '!A1" display="Publicaciones" xr:uid="{00000000-0004-0000-0300-00000F000000}"/>
    <hyperlink ref="D34" location="'Sistemas I y T'!A1" display="Servicios Informáticos y de Telecomunicaciones" xr:uid="{00000000-0004-0000-0300-000010000000}"/>
    <hyperlink ref="D35" location="'Bienestar '!A1" display="Bienestar Estudiantil" xr:uid="{00000000-0004-0000-0300-000011000000}"/>
    <hyperlink ref="D36" location="'G. Cultural '!A1" display="Gestión Cultural" xr:uid="{00000000-0004-0000-0300-000012000000}"/>
    <hyperlink ref="D37" location="'Recursos Físicos '!A1" display="Recursos Físicos" xr:uid="{00000000-0004-0000-0300-000013000000}"/>
    <hyperlink ref="D39" location="'Comunicación I'!A1" display="Comunicación Institucional" xr:uid="{00000000-0004-0000-0300-000015000000}"/>
    <hyperlink ref="D40" location="'G. Documental '!A1" display="Gestión Documental" xr:uid="{00000000-0004-0000-0300-000016000000}"/>
    <hyperlink ref="D41" location="'R. Tecnológicos '!A1" display="Recursos Tecnológicos" xr:uid="{00000000-0004-0000-0300-000017000000}"/>
    <hyperlink ref="D42" location="UISALUD!A1" display="UISALUD" xr:uid="{00000000-0004-0000-0300-000018000000}"/>
    <hyperlink ref="D21" location="'G. Calidad Acad.'!A1" display="Gestión de la Calidad Académica" xr:uid="{BDB43AA4-D165-408E-A739-6D455B89578C}"/>
    <hyperlink ref="D38" location="'G Talento Humano'!A1" display="Talento Humano" xr:uid="{8B843280-95D9-4251-ADE0-52343D119CAE}"/>
    <hyperlink ref="D22" location="Formación!A1" display="Formación" xr:uid="{2591897B-F27F-409F-A964-B9514DCC4CAC}"/>
    <hyperlink ref="D25" location="'Consultorio Jurídico  '!A1" display="Consultorio Jurídico" xr:uid="{7009A9CF-F555-4D01-8B52-9515FF2AEB74}"/>
    <hyperlink ref="D27" location="'Admisiones '!A1" display="Admisiones y Registro Académico" xr:uid="{B4C5E91F-E338-4F81-9AFE-8FA99D9B9FBB}"/>
    <hyperlink ref="D32" location="'Financiero  '!A1" display="Financiero" xr:uid="{E6C53234-791D-4C11-9659-BCE22FD7A30D}"/>
  </hyperlinks>
  <pageMargins left="0.7" right="0.7" top="0.75" bottom="0.75" header="0.3" footer="0.3"/>
  <pageSetup scale="50" fitToHeight="0" orientation="landscape" r:id="rId1"/>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M60"/>
  <sheetViews>
    <sheetView showGridLines="0" topLeftCell="A12" zoomScaleNormal="100" workbookViewId="0">
      <selection activeCell="F33" sqref="F33"/>
    </sheetView>
  </sheetViews>
  <sheetFormatPr baseColWidth="10" defaultColWidth="11.42578125" defaultRowHeight="15"/>
  <cols>
    <col min="1" max="1" width="3.28515625" style="5" customWidth="1"/>
    <col min="2" max="2" width="6.140625" style="5" customWidth="1"/>
    <col min="3" max="3" width="4.140625" style="5" bestFit="1" customWidth="1"/>
    <col min="4" max="4" width="50.28515625" style="5" customWidth="1"/>
    <col min="5" max="7" width="24.5703125" style="13" customWidth="1"/>
    <col min="8" max="8" width="55.7109375" style="13" customWidth="1"/>
    <col min="9" max="9" width="3.28515625" style="5" customWidth="1"/>
    <col min="10" max="16384" width="11.42578125" style="5"/>
  </cols>
  <sheetData>
    <row r="1" spans="1:13" ht="44.25" customHeight="1">
      <c r="A1" s="1"/>
      <c r="B1" s="1265" t="str">
        <f>Contenido!$B$1</f>
        <v xml:space="preserve">INFORME DE SEGUIMIENTO 
ADMINISTRACIÓN DE RIESGOS </v>
      </c>
      <c r="C1" s="1265"/>
      <c r="D1" s="1265"/>
      <c r="E1" s="1265"/>
      <c r="F1" s="1265"/>
      <c r="G1" s="1265"/>
      <c r="H1" s="1265"/>
      <c r="I1" s="1"/>
    </row>
    <row r="2" spans="1:13">
      <c r="A2" s="1"/>
      <c r="B2" s="1266" t="str">
        <f>Contenido!$B$2</f>
        <v>2023 -  2024</v>
      </c>
      <c r="C2" s="1266"/>
      <c r="D2" s="1266"/>
      <c r="E2" s="1266"/>
      <c r="F2" s="1266"/>
      <c r="G2" s="1266"/>
      <c r="H2" s="1266"/>
      <c r="I2" s="1"/>
    </row>
    <row r="3" spans="1:13">
      <c r="A3" s="1"/>
      <c r="B3" s="1"/>
      <c r="C3" s="1"/>
      <c r="D3" s="1"/>
      <c r="E3" s="1"/>
      <c r="F3" s="1"/>
      <c r="G3" s="1"/>
      <c r="H3" s="1"/>
      <c r="I3" s="1"/>
    </row>
    <row r="4" spans="1:13">
      <c r="A4" s="1"/>
      <c r="B4" s="1"/>
      <c r="C4" s="1"/>
      <c r="D4" s="1"/>
      <c r="E4" s="8"/>
      <c r="F4" s="8"/>
      <c r="G4" s="8"/>
      <c r="H4" s="8"/>
      <c r="I4" s="1"/>
    </row>
    <row r="5" spans="1:13">
      <c r="A5" s="1"/>
      <c r="B5" s="1"/>
      <c r="C5" s="1"/>
      <c r="D5" s="1"/>
      <c r="E5" s="8"/>
      <c r="F5" s="8"/>
      <c r="G5" s="8"/>
      <c r="H5" s="8"/>
      <c r="I5" s="1"/>
    </row>
    <row r="6" spans="1:13">
      <c r="A6" s="1"/>
      <c r="B6" s="1"/>
      <c r="C6" s="1"/>
      <c r="D6" s="1"/>
      <c r="E6" s="8"/>
      <c r="F6" s="8"/>
      <c r="G6" s="8"/>
      <c r="H6" s="8"/>
      <c r="I6" s="1"/>
    </row>
    <row r="7" spans="1:13">
      <c r="A7" s="1"/>
      <c r="B7" s="1"/>
      <c r="C7" s="1"/>
      <c r="D7" s="1"/>
      <c r="E7" s="8"/>
      <c r="F7" s="8"/>
      <c r="G7" s="8"/>
      <c r="H7" s="8"/>
      <c r="I7" s="1"/>
    </row>
    <row r="8" spans="1:13" ht="5.25" customHeight="1">
      <c r="A8" s="1"/>
      <c r="B8" s="1"/>
      <c r="C8" s="1"/>
      <c r="D8" s="1"/>
      <c r="E8" s="8"/>
      <c r="F8" s="8"/>
      <c r="G8" s="8"/>
      <c r="H8" s="8"/>
      <c r="I8" s="1"/>
    </row>
    <row r="9" spans="1:13">
      <c r="A9" s="1"/>
      <c r="B9" s="1"/>
      <c r="C9" s="1"/>
      <c r="D9" s="1"/>
      <c r="E9" s="8"/>
      <c r="F9" s="8"/>
      <c r="G9" s="8"/>
      <c r="H9" s="8"/>
      <c r="I9" s="1"/>
    </row>
    <row r="10" spans="1:13">
      <c r="A10" s="1"/>
      <c r="B10" s="1"/>
      <c r="C10" s="1"/>
      <c r="D10" s="1"/>
      <c r="E10" s="8"/>
      <c r="F10" s="8"/>
      <c r="G10" s="8"/>
      <c r="H10" s="8"/>
      <c r="I10" s="1"/>
    </row>
    <row r="11" spans="1:13">
      <c r="A11" s="1"/>
      <c r="B11" s="1"/>
      <c r="C11" s="1"/>
      <c r="D11" s="1"/>
      <c r="E11" s="8"/>
      <c r="F11" s="8"/>
      <c r="G11" s="8"/>
      <c r="H11" s="8"/>
      <c r="I11" s="1"/>
    </row>
    <row r="12" spans="1:13" ht="4.5" customHeight="1">
      <c r="A12" s="1"/>
      <c r="B12" s="1"/>
      <c r="C12" s="1"/>
      <c r="D12" s="1"/>
      <c r="E12" s="8"/>
      <c r="F12" s="8"/>
      <c r="G12" s="8"/>
      <c r="H12" s="8"/>
      <c r="I12" s="1"/>
    </row>
    <row r="13" spans="1:13" ht="4.5" customHeight="1">
      <c r="A13" s="1"/>
      <c r="B13" s="1"/>
      <c r="C13" s="1"/>
      <c r="D13" s="1"/>
      <c r="E13" s="8"/>
      <c r="F13" s="8"/>
      <c r="G13" s="8"/>
      <c r="H13" s="8"/>
      <c r="I13" s="1"/>
    </row>
    <row r="14" spans="1:13">
      <c r="A14" s="1"/>
      <c r="B14" s="1267" t="s">
        <v>59</v>
      </c>
      <c r="C14" s="1267"/>
      <c r="D14" s="1267"/>
      <c r="E14" s="1267"/>
      <c r="F14" s="1267"/>
      <c r="G14" s="1267"/>
      <c r="H14" s="1267"/>
      <c r="I14" s="1"/>
    </row>
    <row r="15" spans="1:13" ht="52.5" customHeight="1">
      <c r="A15" s="1"/>
      <c r="B15" s="1255" t="s">
        <v>60</v>
      </c>
      <c r="C15" s="1257" t="s">
        <v>61</v>
      </c>
      <c r="D15" s="1258"/>
      <c r="E15" s="346" t="s">
        <v>116</v>
      </c>
      <c r="F15" s="346" t="s">
        <v>116</v>
      </c>
      <c r="G15" s="349"/>
      <c r="H15" s="349" t="s">
        <v>70</v>
      </c>
      <c r="I15" s="1"/>
      <c r="L15" s="15"/>
      <c r="M15" s="15"/>
    </row>
    <row r="16" spans="1:13">
      <c r="A16" s="1"/>
      <c r="B16" s="1256"/>
      <c r="C16" s="1253"/>
      <c r="D16" s="1259"/>
      <c r="E16" s="346" t="s">
        <v>117</v>
      </c>
      <c r="F16" s="346" t="s">
        <v>118</v>
      </c>
      <c r="G16" s="346" t="s">
        <v>119</v>
      </c>
      <c r="H16" s="350"/>
      <c r="I16" s="1"/>
      <c r="L16" s="15"/>
      <c r="M16" s="15"/>
    </row>
    <row r="17" spans="1:13" ht="15.75" customHeight="1">
      <c r="A17" s="1"/>
      <c r="B17" s="10">
        <v>1</v>
      </c>
      <c r="C17" s="11" t="s">
        <v>74</v>
      </c>
      <c r="D17" s="14" t="s">
        <v>13</v>
      </c>
      <c r="E17" s="251">
        <v>1</v>
      </c>
      <c r="F17" s="1221">
        <v>1</v>
      </c>
      <c r="G17" s="111">
        <f>'Consolidado Seguimiento'!N18</f>
        <v>0.96</v>
      </c>
      <c r="H17" s="1262" t="s">
        <v>4461</v>
      </c>
      <c r="I17" s="1"/>
      <c r="L17" s="15"/>
      <c r="M17" s="15"/>
    </row>
    <row r="18" spans="1:13">
      <c r="A18" s="1"/>
      <c r="B18" s="50">
        <v>2</v>
      </c>
      <c r="C18" s="51" t="s">
        <v>76</v>
      </c>
      <c r="D18" s="52" t="s">
        <v>14</v>
      </c>
      <c r="E18" s="251">
        <v>1</v>
      </c>
      <c r="F18" s="1221">
        <v>1</v>
      </c>
      <c r="G18" s="111">
        <f>'Consolidado Seguimiento'!N19</f>
        <v>0.9</v>
      </c>
      <c r="H18" s="1263"/>
      <c r="I18" s="1"/>
      <c r="L18" s="15"/>
      <c r="M18" s="15"/>
    </row>
    <row r="19" spans="1:13">
      <c r="A19" s="1"/>
      <c r="B19" s="50">
        <v>3</v>
      </c>
      <c r="C19" s="51" t="s">
        <v>77</v>
      </c>
      <c r="D19" s="52" t="s">
        <v>15</v>
      </c>
      <c r="E19" s="251">
        <v>0.99</v>
      </c>
      <c r="F19" s="1221">
        <v>0.93333333333333324</v>
      </c>
      <c r="G19" s="111">
        <f>'Consolidado Seguimiento'!N20</f>
        <v>0.88888888888888884</v>
      </c>
      <c r="H19" s="1263"/>
      <c r="I19" s="1"/>
      <c r="L19" s="15"/>
      <c r="M19" s="15"/>
    </row>
    <row r="20" spans="1:13">
      <c r="A20" s="1"/>
      <c r="B20" s="10">
        <v>4</v>
      </c>
      <c r="C20" s="51" t="s">
        <v>79</v>
      </c>
      <c r="D20" s="52" t="s">
        <v>16</v>
      </c>
      <c r="E20" s="252">
        <v>1</v>
      </c>
      <c r="F20" s="103">
        <v>1</v>
      </c>
      <c r="G20" s="111">
        <f>'Consolidado Seguimiento'!N21</f>
        <v>1</v>
      </c>
      <c r="H20" s="1263"/>
      <c r="I20" s="1"/>
      <c r="L20" s="15"/>
      <c r="M20" s="15"/>
    </row>
    <row r="21" spans="1:13">
      <c r="A21" s="1"/>
      <c r="B21" s="50">
        <v>5</v>
      </c>
      <c r="C21" s="51" t="s">
        <v>80</v>
      </c>
      <c r="D21" s="52" t="s">
        <v>17</v>
      </c>
      <c r="E21" s="252">
        <v>0.96</v>
      </c>
      <c r="F21" s="103">
        <v>0.92625000000000002</v>
      </c>
      <c r="G21" s="111">
        <f>'Consolidado Seguimiento'!N22</f>
        <v>0.90375000000000005</v>
      </c>
      <c r="H21" s="1263"/>
      <c r="I21" s="1"/>
    </row>
    <row r="22" spans="1:13">
      <c r="A22" s="1"/>
      <c r="B22" s="50">
        <v>6</v>
      </c>
      <c r="C22" s="51" t="s">
        <v>81</v>
      </c>
      <c r="D22" s="52" t="s">
        <v>18</v>
      </c>
      <c r="E22" s="252">
        <v>1</v>
      </c>
      <c r="F22" s="103">
        <v>1</v>
      </c>
      <c r="G22" s="111">
        <f>'Consolidado Seguimiento'!N23</f>
        <v>0.9</v>
      </c>
      <c r="H22" s="1263"/>
      <c r="I22" s="1"/>
    </row>
    <row r="23" spans="1:13">
      <c r="A23" s="1"/>
      <c r="B23" s="10">
        <v>7</v>
      </c>
      <c r="C23" s="51" t="s">
        <v>83</v>
      </c>
      <c r="D23" s="52" t="s">
        <v>19</v>
      </c>
      <c r="E23" s="252">
        <v>1</v>
      </c>
      <c r="F23" s="103">
        <v>1</v>
      </c>
      <c r="G23" s="111">
        <f>'Consolidado Seguimiento'!N24</f>
        <v>1</v>
      </c>
      <c r="H23" s="1263"/>
      <c r="I23" s="1"/>
    </row>
    <row r="24" spans="1:13">
      <c r="A24" s="1"/>
      <c r="B24" s="50">
        <v>7.1</v>
      </c>
      <c r="C24" s="51" t="s">
        <v>85</v>
      </c>
      <c r="D24" s="52" t="s">
        <v>20</v>
      </c>
      <c r="E24" s="252">
        <v>1</v>
      </c>
      <c r="F24" s="103">
        <v>1</v>
      </c>
      <c r="G24" s="111">
        <f>'Consolidado Seguimiento'!N25</f>
        <v>0.93333333333333324</v>
      </c>
      <c r="H24" s="1263"/>
      <c r="I24" s="1"/>
    </row>
    <row r="25" spans="1:13">
      <c r="A25" s="1"/>
      <c r="B25" s="50">
        <v>7.2</v>
      </c>
      <c r="C25" s="51" t="s">
        <v>86</v>
      </c>
      <c r="D25" s="52" t="s">
        <v>21</v>
      </c>
      <c r="E25" s="252">
        <v>1</v>
      </c>
      <c r="F25" s="103">
        <v>1</v>
      </c>
      <c r="G25" s="111">
        <f>'Consolidado Seguimiento'!N26</f>
        <v>1</v>
      </c>
      <c r="H25" s="1263"/>
      <c r="I25" s="1"/>
    </row>
    <row r="26" spans="1:13">
      <c r="A26" s="1"/>
      <c r="B26" s="10">
        <v>8</v>
      </c>
      <c r="C26" s="51" t="s">
        <v>88</v>
      </c>
      <c r="D26" s="52" t="s">
        <v>22</v>
      </c>
      <c r="E26" s="252">
        <v>1</v>
      </c>
      <c r="F26" s="103">
        <v>0.83333333333333337</v>
      </c>
      <c r="G26" s="111">
        <f>'Consolidado Seguimiento'!N27</f>
        <v>0.79999999999999993</v>
      </c>
      <c r="H26" s="1263"/>
      <c r="I26" s="1"/>
    </row>
    <row r="27" spans="1:13">
      <c r="A27" s="1"/>
      <c r="B27" s="50">
        <v>9</v>
      </c>
      <c r="C27" s="51" t="s">
        <v>90</v>
      </c>
      <c r="D27" s="52" t="s">
        <v>23</v>
      </c>
      <c r="E27" s="252">
        <v>1</v>
      </c>
      <c r="F27" s="103">
        <v>1</v>
      </c>
      <c r="G27" s="111">
        <f>'Consolidado Seguimiento'!N28</f>
        <v>1</v>
      </c>
      <c r="H27" s="1263"/>
      <c r="I27" s="1"/>
    </row>
    <row r="28" spans="1:13">
      <c r="A28" s="1"/>
      <c r="B28" s="50">
        <v>10</v>
      </c>
      <c r="C28" s="51" t="s">
        <v>92</v>
      </c>
      <c r="D28" s="52" t="s">
        <v>24</v>
      </c>
      <c r="E28" s="252">
        <v>1</v>
      </c>
      <c r="F28" s="103">
        <v>1</v>
      </c>
      <c r="G28" s="111">
        <f>'Consolidado Seguimiento'!N29</f>
        <v>1</v>
      </c>
      <c r="H28" s="1263"/>
      <c r="I28" s="1"/>
    </row>
    <row r="29" spans="1:13">
      <c r="A29" s="1"/>
      <c r="B29" s="10">
        <v>11</v>
      </c>
      <c r="C29" s="51" t="s">
        <v>93</v>
      </c>
      <c r="D29" s="52" t="s">
        <v>25</v>
      </c>
      <c r="E29" s="252">
        <v>1</v>
      </c>
      <c r="F29" s="103">
        <v>1</v>
      </c>
      <c r="G29" s="111">
        <f>'Consolidado Seguimiento'!N30</f>
        <v>1</v>
      </c>
      <c r="H29" s="1263"/>
      <c r="I29" s="1"/>
    </row>
    <row r="30" spans="1:13">
      <c r="A30" s="1"/>
      <c r="B30" s="50">
        <v>12</v>
      </c>
      <c r="C30" s="51" t="s">
        <v>95</v>
      </c>
      <c r="D30" s="52" t="s">
        <v>26</v>
      </c>
      <c r="E30" s="252">
        <v>1</v>
      </c>
      <c r="F30" s="103">
        <v>0.9972727272727272</v>
      </c>
      <c r="G30" s="111">
        <f>'Consolidado Seguimiento'!N31</f>
        <v>1</v>
      </c>
      <c r="H30" s="1263"/>
      <c r="I30" s="1"/>
    </row>
    <row r="31" spans="1:13">
      <c r="A31" s="1"/>
      <c r="B31" s="50">
        <v>13</v>
      </c>
      <c r="C31" s="51" t="s">
        <v>97</v>
      </c>
      <c r="D31" s="52" t="s">
        <v>27</v>
      </c>
      <c r="E31" s="252">
        <v>0.98</v>
      </c>
      <c r="F31" s="103">
        <v>0.97142857142857142</v>
      </c>
      <c r="G31" s="111">
        <f>'Consolidado Seguimiento'!N32</f>
        <v>0.84999999999999987</v>
      </c>
      <c r="H31" s="1263"/>
      <c r="I31" s="1"/>
    </row>
    <row r="32" spans="1:13">
      <c r="A32" s="1"/>
      <c r="B32" s="10">
        <v>14</v>
      </c>
      <c r="C32" s="51" t="s">
        <v>99</v>
      </c>
      <c r="D32" s="52" t="s">
        <v>28</v>
      </c>
      <c r="E32" s="252">
        <v>1</v>
      </c>
      <c r="F32" s="103">
        <v>1</v>
      </c>
      <c r="G32" s="111">
        <f>'Consolidado Seguimiento'!N33</f>
        <v>1</v>
      </c>
      <c r="H32" s="1263"/>
      <c r="I32" s="1"/>
    </row>
    <row r="33" spans="1:9">
      <c r="A33" s="1"/>
      <c r="B33" s="50">
        <v>15</v>
      </c>
      <c r="C33" s="51" t="s">
        <v>100</v>
      </c>
      <c r="D33" s="52" t="s">
        <v>29</v>
      </c>
      <c r="E33" s="252">
        <v>1</v>
      </c>
      <c r="F33" s="103">
        <v>0.7142857142857143</v>
      </c>
      <c r="G33" s="111">
        <f>'Consolidado Seguimiento'!N34</f>
        <v>0.6</v>
      </c>
      <c r="H33" s="1263"/>
      <c r="I33" s="1"/>
    </row>
    <row r="34" spans="1:9">
      <c r="A34" s="1"/>
      <c r="B34" s="50">
        <v>16</v>
      </c>
      <c r="C34" s="51" t="s">
        <v>101</v>
      </c>
      <c r="D34" s="52" t="s">
        <v>30</v>
      </c>
      <c r="E34" s="252">
        <v>0.97</v>
      </c>
      <c r="F34" s="103">
        <v>1</v>
      </c>
      <c r="G34" s="111">
        <f>'Consolidado Seguimiento'!N35</f>
        <v>0.76</v>
      </c>
      <c r="H34" s="1263"/>
      <c r="I34" s="1"/>
    </row>
    <row r="35" spans="1:9">
      <c r="A35" s="1"/>
      <c r="B35" s="10">
        <v>17</v>
      </c>
      <c r="C35" s="51" t="s">
        <v>103</v>
      </c>
      <c r="D35" s="52" t="s">
        <v>31</v>
      </c>
      <c r="E35" s="252">
        <v>1</v>
      </c>
      <c r="F35" s="103">
        <v>1</v>
      </c>
      <c r="G35" s="111">
        <f>'Consolidado Seguimiento'!N36</f>
        <v>1</v>
      </c>
      <c r="H35" s="1263"/>
      <c r="I35" s="1"/>
    </row>
    <row r="36" spans="1:9">
      <c r="A36" s="1"/>
      <c r="B36" s="50">
        <v>18</v>
      </c>
      <c r="C36" s="51" t="s">
        <v>104</v>
      </c>
      <c r="D36" s="52" t="s">
        <v>32</v>
      </c>
      <c r="E36" s="252">
        <v>0.97</v>
      </c>
      <c r="F36" s="103">
        <v>0.89000000000000012</v>
      </c>
      <c r="G36" s="111">
        <f>'Consolidado Seguimiento'!N37</f>
        <v>0.90714285714285736</v>
      </c>
      <c r="H36" s="1263"/>
      <c r="I36" s="1"/>
    </row>
    <row r="37" spans="1:9">
      <c r="A37" s="1"/>
      <c r="B37" s="50">
        <v>19</v>
      </c>
      <c r="C37" s="51" t="s">
        <v>106</v>
      </c>
      <c r="D37" s="52" t="s">
        <v>33</v>
      </c>
      <c r="E37" s="252">
        <v>0.9</v>
      </c>
      <c r="F37" s="103">
        <v>0.58275862068965512</v>
      </c>
      <c r="G37" s="111">
        <f>'Consolidado Seguimiento'!N38</f>
        <v>0.90714285714285714</v>
      </c>
      <c r="H37" s="1263"/>
      <c r="I37" s="1"/>
    </row>
    <row r="38" spans="1:9">
      <c r="A38" s="1"/>
      <c r="B38" s="10">
        <v>20</v>
      </c>
      <c r="C38" s="51" t="s">
        <v>107</v>
      </c>
      <c r="D38" s="52" t="s">
        <v>34</v>
      </c>
      <c r="E38" s="252">
        <v>1</v>
      </c>
      <c r="F38" s="103">
        <v>0.92222222222222228</v>
      </c>
      <c r="G38" s="111">
        <f>'Consolidado Seguimiento'!N39</f>
        <v>0.9375</v>
      </c>
      <c r="H38" s="1263"/>
      <c r="I38" s="1"/>
    </row>
    <row r="39" spans="1:9">
      <c r="A39" s="1"/>
      <c r="B39" s="50">
        <v>21</v>
      </c>
      <c r="C39" s="51" t="s">
        <v>109</v>
      </c>
      <c r="D39" s="52" t="s">
        <v>35</v>
      </c>
      <c r="E39" s="252">
        <v>1</v>
      </c>
      <c r="F39" s="103">
        <v>0.87777777777777777</v>
      </c>
      <c r="G39" s="111">
        <f>'Consolidado Seguimiento'!N40</f>
        <v>0.87777777777777777</v>
      </c>
      <c r="H39" s="1263"/>
      <c r="I39" s="1"/>
    </row>
    <row r="40" spans="1:9">
      <c r="A40" s="1"/>
      <c r="B40" s="50">
        <v>22</v>
      </c>
      <c r="C40" s="51" t="s">
        <v>110</v>
      </c>
      <c r="D40" s="52" t="s">
        <v>36</v>
      </c>
      <c r="E40" s="252">
        <v>1</v>
      </c>
      <c r="F40" s="103">
        <v>0.96875</v>
      </c>
      <c r="G40" s="111">
        <f>'Consolidado Seguimiento'!N41</f>
        <v>1</v>
      </c>
      <c r="H40" s="1263"/>
      <c r="I40" s="1"/>
    </row>
    <row r="41" spans="1:9">
      <c r="A41" s="1"/>
      <c r="B41" s="10">
        <v>23</v>
      </c>
      <c r="C41" s="51" t="s">
        <v>112</v>
      </c>
      <c r="D41" s="52" t="s">
        <v>37</v>
      </c>
      <c r="E41" s="252">
        <v>0.97</v>
      </c>
      <c r="F41" s="103">
        <v>0.9</v>
      </c>
      <c r="G41" s="111">
        <f>'Consolidado Seguimiento'!N42</f>
        <v>0.91242857142857148</v>
      </c>
      <c r="H41" s="1264"/>
      <c r="I41" s="1"/>
    </row>
    <row r="42" spans="1:9">
      <c r="A42" s="1"/>
      <c r="B42" s="1"/>
      <c r="C42" s="1"/>
      <c r="D42" s="1"/>
      <c r="E42" s="54">
        <f>AVERAGE(E17:E41)</f>
        <v>0.98959999999999981</v>
      </c>
      <c r="F42" s="1222">
        <v>0.9406964920137334</v>
      </c>
      <c r="G42" s="253">
        <f>+AVERAGE(G17:G41)</f>
        <v>0.92151857142857152</v>
      </c>
      <c r="H42" s="16"/>
      <c r="I42" s="1"/>
    </row>
    <row r="43" spans="1:9">
      <c r="A43" s="1"/>
      <c r="B43" s="1"/>
      <c r="C43" s="1"/>
      <c r="D43" s="1"/>
      <c r="E43" s="8"/>
      <c r="F43" s="8"/>
      <c r="G43" s="8"/>
      <c r="H43" s="8"/>
      <c r="I43" s="1"/>
    </row>
    <row r="44" spans="1:9">
      <c r="A44" s="1"/>
      <c r="B44" s="1"/>
      <c r="C44" s="1"/>
      <c r="D44" s="1"/>
      <c r="E44" s="8"/>
      <c r="F44" s="8"/>
      <c r="G44" s="8"/>
      <c r="H44" s="8"/>
      <c r="I44" s="1"/>
    </row>
    <row r="45" spans="1:9">
      <c r="A45" s="1"/>
      <c r="B45" s="1"/>
      <c r="C45" s="1"/>
      <c r="D45" s="1"/>
      <c r="E45" s="8"/>
      <c r="F45" s="8"/>
      <c r="G45" s="8"/>
      <c r="H45" s="8"/>
      <c r="I45" s="1"/>
    </row>
    <row r="46" spans="1:9">
      <c r="A46" s="1"/>
      <c r="B46" s="1"/>
      <c r="C46" s="1"/>
      <c r="D46" s="1"/>
      <c r="E46" s="8"/>
      <c r="F46" s="8"/>
      <c r="G46" s="8"/>
      <c r="H46" s="8"/>
      <c r="I46" s="1"/>
    </row>
    <row r="47" spans="1:9">
      <c r="A47" s="1"/>
      <c r="B47" s="1"/>
      <c r="C47" s="1"/>
      <c r="D47" s="1"/>
      <c r="E47" s="8"/>
      <c r="F47" s="8"/>
      <c r="G47" s="8"/>
      <c r="H47" s="8"/>
      <c r="I47" s="1"/>
    </row>
    <row r="48" spans="1:9">
      <c r="A48" s="1"/>
      <c r="B48" s="1"/>
      <c r="C48" s="1"/>
      <c r="D48" s="1"/>
      <c r="E48" s="8"/>
      <c r="F48" s="8"/>
      <c r="G48" s="8"/>
      <c r="H48" s="8"/>
      <c r="I48" s="1"/>
    </row>
    <row r="49" spans="1:9">
      <c r="A49" s="1"/>
      <c r="B49" s="1"/>
      <c r="C49" s="1"/>
      <c r="D49" s="1"/>
      <c r="E49" s="8"/>
      <c r="F49" s="8"/>
      <c r="G49" s="8"/>
      <c r="H49" s="8"/>
      <c r="I49" s="1"/>
    </row>
    <row r="50" spans="1:9">
      <c r="A50" s="1"/>
      <c r="B50" s="1"/>
      <c r="C50" s="1"/>
      <c r="D50" s="1"/>
      <c r="E50" s="8"/>
      <c r="F50" s="8"/>
      <c r="G50" s="8"/>
      <c r="H50" s="8"/>
      <c r="I50" s="1"/>
    </row>
    <row r="51" spans="1:9">
      <c r="A51" s="1"/>
      <c r="B51" s="1"/>
      <c r="C51" s="1"/>
      <c r="D51" s="1"/>
      <c r="E51" s="8"/>
      <c r="F51" s="8"/>
      <c r="G51" s="8"/>
      <c r="H51" s="8"/>
      <c r="I51" s="1"/>
    </row>
    <row r="52" spans="1:9">
      <c r="A52" s="1"/>
      <c r="B52" s="1"/>
      <c r="C52" s="1"/>
      <c r="D52" s="1"/>
      <c r="E52" s="8"/>
      <c r="F52" s="8"/>
      <c r="G52" s="8"/>
      <c r="H52" s="8"/>
      <c r="I52" s="1"/>
    </row>
    <row r="53" spans="1:9">
      <c r="A53" s="1"/>
      <c r="B53" s="1"/>
      <c r="C53" s="1"/>
      <c r="D53" s="1"/>
      <c r="E53" s="8"/>
      <c r="F53" s="8"/>
      <c r="G53" s="8"/>
      <c r="H53" s="8"/>
      <c r="I53" s="1"/>
    </row>
    <row r="54" spans="1:9">
      <c r="A54" s="1"/>
      <c r="B54" s="1"/>
      <c r="C54" s="1"/>
      <c r="D54" s="1"/>
      <c r="E54" s="8"/>
      <c r="F54" s="8"/>
      <c r="G54" s="8"/>
      <c r="H54" s="8"/>
      <c r="I54" s="1"/>
    </row>
    <row r="55" spans="1:9">
      <c r="A55" s="1"/>
      <c r="B55" s="1"/>
      <c r="C55" s="1"/>
      <c r="D55" s="1"/>
      <c r="E55" s="8"/>
      <c r="F55" s="8"/>
      <c r="G55" s="8"/>
      <c r="H55" s="8"/>
      <c r="I55" s="1"/>
    </row>
    <row r="56" spans="1:9">
      <c r="A56" s="1"/>
      <c r="B56" s="1"/>
      <c r="C56" s="1"/>
      <c r="D56" s="1"/>
      <c r="E56" s="8"/>
      <c r="F56" s="8"/>
      <c r="G56" s="8"/>
      <c r="H56" s="8"/>
      <c r="I56" s="1"/>
    </row>
    <row r="57" spans="1:9">
      <c r="A57" s="1"/>
      <c r="B57" s="1"/>
      <c r="C57" s="1"/>
      <c r="D57" s="1"/>
      <c r="E57" s="8"/>
      <c r="F57" s="8"/>
      <c r="G57" s="8"/>
      <c r="H57" s="8"/>
      <c r="I57" s="1"/>
    </row>
    <row r="58" spans="1:9">
      <c r="A58" s="1"/>
      <c r="B58" s="1"/>
      <c r="C58" s="1"/>
      <c r="D58" s="1"/>
      <c r="E58" s="8"/>
      <c r="F58" s="8"/>
      <c r="G58" s="8"/>
      <c r="H58" s="8"/>
      <c r="I58" s="1"/>
    </row>
    <row r="59" spans="1:9">
      <c r="A59" s="1"/>
      <c r="B59" s="1"/>
      <c r="C59" s="1"/>
      <c r="D59" s="1"/>
      <c r="E59" s="8"/>
      <c r="F59" s="8"/>
      <c r="G59" s="8"/>
      <c r="H59" s="8"/>
      <c r="I59" s="1"/>
    </row>
    <row r="60" spans="1:9">
      <c r="A60" s="1"/>
      <c r="B60" s="1"/>
      <c r="C60" s="1"/>
      <c r="D60" s="1"/>
      <c r="E60" s="8"/>
      <c r="F60" s="8"/>
      <c r="G60" s="8"/>
      <c r="H60" s="8"/>
      <c r="I60" s="1"/>
    </row>
  </sheetData>
  <mergeCells count="6">
    <mergeCell ref="H17:H41"/>
    <mergeCell ref="B1:H1"/>
    <mergeCell ref="B2:H2"/>
    <mergeCell ref="B14:H14"/>
    <mergeCell ref="C15:D16"/>
    <mergeCell ref="B15:B16"/>
  </mergeCells>
  <phoneticPr fontId="22" type="noConversion"/>
  <conditionalFormatting sqref="F17:G41">
    <cfRule type="cellIs" dxfId="11" priority="1" operator="between">
      <formula>0</formula>
      <formula>0.39</formula>
    </cfRule>
    <cfRule type="cellIs" dxfId="10" priority="2" operator="between">
      <formula>0.4</formula>
      <formula>0.59</formula>
    </cfRule>
    <cfRule type="cellIs" dxfId="9" priority="3" operator="between">
      <formula>0.6</formula>
      <formula>0.79</formula>
    </cfRule>
    <cfRule type="cellIs" dxfId="8" priority="4" operator="between">
      <formula>0.8</formula>
      <formula>1</formula>
    </cfRule>
  </conditionalFormatting>
  <hyperlinks>
    <hyperlink ref="D20" location="'G. Calidad Acad.'!A1" display="Gestión de la Calidad Académica" xr:uid="{00000000-0004-0000-0400-000000000000}"/>
    <hyperlink ref="D17" location="'Dirección Institucional '!A1" display="Dirección Institucional " xr:uid="{00000000-0004-0000-0400-000001000000}"/>
    <hyperlink ref="D18" location="'Planeación '!A1" display="Planeación Institucional" xr:uid="{00000000-0004-0000-0400-000002000000}"/>
    <hyperlink ref="D19" location="'Seguimiento Institucional '!A1" display="Seguimiento Institucional" xr:uid="{00000000-0004-0000-0400-000003000000}"/>
    <hyperlink ref="D21" location="'Formación '!A1" display="Formación" xr:uid="{00000000-0004-0000-0400-000004000000}"/>
    <hyperlink ref="D22" location="'Investigación '!A1" display="Investigación" xr:uid="{00000000-0004-0000-0400-000005000000}"/>
    <hyperlink ref="D23" location="'Extensión '!A1" display="Extensión" xr:uid="{00000000-0004-0000-0400-000006000000}"/>
    <hyperlink ref="D24" location="'Consultorio Jurídico '!A1" display="Consultorio Jurídico" xr:uid="{00000000-0004-0000-0400-000007000000}"/>
    <hyperlink ref="D25" location="'Instituto de Lenguas '!A1" display="Instituto de Lenguas " xr:uid="{00000000-0004-0000-0400-000008000000}"/>
    <hyperlink ref="D26" location="Admisiones!A1" display="Admisiones y Registro Académico" xr:uid="{00000000-0004-0000-0400-000009000000}"/>
    <hyperlink ref="D27" location="'Contratación '!A1" display="Contratación" xr:uid="{00000000-0004-0000-0400-00000A000000}"/>
    <hyperlink ref="D28" location="'Jurídico '!A1" display="Jurídico" xr:uid="{00000000-0004-0000-0400-00000B000000}"/>
    <hyperlink ref="D29" location="'R. Exteriores'!A1" display="Relaciones Exteriores" xr:uid="{00000000-0004-0000-0400-00000C000000}"/>
    <hyperlink ref="D30" location="Biblioteca!A1" display="Biblioteca" xr:uid="{00000000-0004-0000-0400-00000D000000}"/>
    <hyperlink ref="D31" location="'Financiero '!A1" display="Financiero" xr:uid="{00000000-0004-0000-0400-00000E000000}"/>
    <hyperlink ref="D32" location="'Publicaciones '!A1" display="Publicaciones" xr:uid="{00000000-0004-0000-0400-00000F000000}"/>
    <hyperlink ref="D33" location="'Sistemas I y T'!A1" display="Servicios Informáticos y de Telecomunicaciones" xr:uid="{00000000-0004-0000-0400-000010000000}"/>
    <hyperlink ref="D34" location="'Bienestar '!A1" display="Bienestar Estudiantil" xr:uid="{00000000-0004-0000-0400-000011000000}"/>
    <hyperlink ref="D35" location="'G. Cultural '!A1" display="Gestión Cultural" xr:uid="{00000000-0004-0000-0400-000012000000}"/>
    <hyperlink ref="D36" location="'Recursos Físicos '!A1" display="Recursos Físicos" xr:uid="{00000000-0004-0000-0400-000013000000}"/>
    <hyperlink ref="D37" location="'Talento Humano '!A1" display="Talento Humano" xr:uid="{00000000-0004-0000-0400-000014000000}"/>
    <hyperlink ref="D38" location="'Comunicación I'!A1" display="Comunicación Institucional" xr:uid="{00000000-0004-0000-0400-000015000000}"/>
    <hyperlink ref="D39" location="'G. Documental '!A1" display="Gestión Documental" xr:uid="{00000000-0004-0000-0400-000016000000}"/>
    <hyperlink ref="D40" location="'R. Tecnológicos '!A1" display="Recursos Tecnológicos" xr:uid="{00000000-0004-0000-0400-000017000000}"/>
    <hyperlink ref="D41" location="UISALUD!A1" display="UISALUD" xr:uid="{00000000-0004-0000-0400-000018000000}"/>
  </hyperlinks>
  <pageMargins left="0.7" right="0.7" top="0.75" bottom="0.75" header="0.3" footer="0.3"/>
  <pageSetup scale="69" fitToHeight="0" orientation="landscape" r:id="rId1"/>
  <rowBreaks count="1" manualBreakCount="1">
    <brk id="42" max="9" man="1"/>
  </rowBreaks>
  <colBreaks count="1" manualBreakCount="1">
    <brk id="9"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I42"/>
  <sheetViews>
    <sheetView showGridLines="0" topLeftCell="A17" zoomScaleNormal="100" workbookViewId="0">
      <selection activeCell="G47" sqref="G47"/>
    </sheetView>
  </sheetViews>
  <sheetFormatPr baseColWidth="10" defaultColWidth="11.42578125" defaultRowHeight="15"/>
  <cols>
    <col min="1" max="1" width="4.28515625" style="5" customWidth="1"/>
    <col min="2" max="2" width="6.140625" style="5" customWidth="1"/>
    <col min="3" max="3" width="4.140625" style="5" bestFit="1" customWidth="1"/>
    <col min="4" max="4" width="36.5703125" style="5" customWidth="1"/>
    <col min="5" max="5" width="12.7109375" style="13" customWidth="1"/>
    <col min="6" max="6" width="13.42578125" style="13" bestFit="1" customWidth="1"/>
    <col min="7" max="7" width="18.5703125" style="13" customWidth="1"/>
    <col min="8" max="8" width="35.85546875" style="13" customWidth="1"/>
    <col min="9" max="9" width="2.85546875" style="13" customWidth="1"/>
    <col min="10" max="10" width="11.42578125" style="5"/>
    <col min="11" max="11" width="44.28515625" style="5" customWidth="1"/>
    <col min="12" max="16384" width="11.42578125" style="5"/>
  </cols>
  <sheetData>
    <row r="1" spans="1:9" ht="44.25" customHeight="1">
      <c r="A1" s="1"/>
      <c r="B1" s="1274" t="str">
        <f>Contenido!$B$1</f>
        <v xml:space="preserve">INFORME DE SEGUIMIENTO 
ADMINISTRACIÓN DE RIESGOS </v>
      </c>
      <c r="C1" s="1274"/>
      <c r="D1" s="1274"/>
      <c r="E1" s="1274"/>
      <c r="F1" s="1274"/>
      <c r="G1" s="1274"/>
      <c r="H1" s="1274"/>
      <c r="I1" s="8"/>
    </row>
    <row r="2" spans="1:9" ht="23.25">
      <c r="A2" s="1"/>
      <c r="B2" s="1273" t="str">
        <f>Contenido!$B$2</f>
        <v>2023 -  2024</v>
      </c>
      <c r="C2" s="1273"/>
      <c r="D2" s="1273"/>
      <c r="E2" s="1273"/>
      <c r="F2" s="1273"/>
      <c r="G2" s="1273"/>
      <c r="H2" s="1273"/>
      <c r="I2" s="8"/>
    </row>
    <row r="3" spans="1:9" ht="5.25" customHeight="1">
      <c r="A3" s="1"/>
      <c r="B3" s="1"/>
      <c r="C3" s="1"/>
      <c r="D3" s="1"/>
      <c r="E3" s="8"/>
      <c r="F3" s="8"/>
      <c r="G3" s="8"/>
      <c r="H3" s="8"/>
      <c r="I3" s="8"/>
    </row>
    <row r="4" spans="1:9" ht="5.25" customHeight="1">
      <c r="A4" s="1"/>
      <c r="B4" s="1"/>
      <c r="C4" s="1"/>
      <c r="D4" s="1"/>
      <c r="E4" s="8"/>
      <c r="F4" s="8"/>
      <c r="G4" s="8"/>
      <c r="H4" s="8"/>
      <c r="I4" s="8"/>
    </row>
    <row r="5" spans="1:9">
      <c r="A5" s="1"/>
      <c r="B5" s="1"/>
      <c r="C5" s="1"/>
      <c r="D5" s="1"/>
      <c r="E5" s="8"/>
      <c r="F5" s="8"/>
      <c r="G5" s="8"/>
      <c r="H5" s="8"/>
      <c r="I5" s="8"/>
    </row>
    <row r="6" spans="1:9">
      <c r="A6" s="1"/>
      <c r="B6" s="1"/>
      <c r="C6" s="1"/>
      <c r="D6" s="1"/>
      <c r="E6" s="8"/>
      <c r="F6" s="8"/>
      <c r="G6" s="8"/>
      <c r="H6" s="8"/>
      <c r="I6" s="8"/>
    </row>
    <row r="7" spans="1:9">
      <c r="A7" s="1"/>
      <c r="B7" s="1"/>
      <c r="C7" s="1"/>
      <c r="D7" s="1"/>
      <c r="E7" s="8"/>
      <c r="F7" s="8"/>
      <c r="G7" s="8"/>
      <c r="H7" s="8"/>
      <c r="I7" s="8"/>
    </row>
    <row r="8" spans="1:9">
      <c r="A8" s="1"/>
      <c r="B8" s="1"/>
      <c r="C8" s="1"/>
      <c r="D8" s="1"/>
      <c r="E8" s="8"/>
      <c r="F8" s="8"/>
      <c r="G8" s="8"/>
      <c r="H8" s="8"/>
      <c r="I8" s="8"/>
    </row>
    <row r="9" spans="1:9">
      <c r="A9" s="1"/>
      <c r="B9" s="1"/>
      <c r="C9" s="1"/>
      <c r="D9" s="1"/>
      <c r="E9" s="8"/>
      <c r="F9" s="8"/>
      <c r="G9" s="8"/>
      <c r="H9" s="8"/>
      <c r="I9" s="8"/>
    </row>
    <row r="10" spans="1:9">
      <c r="A10" s="1"/>
      <c r="B10" s="1"/>
      <c r="C10" s="1"/>
      <c r="D10" s="1"/>
      <c r="E10" s="8"/>
      <c r="F10" s="8"/>
      <c r="G10" s="8"/>
      <c r="H10" s="8"/>
      <c r="I10" s="8"/>
    </row>
    <row r="11" spans="1:9" ht="5.25" customHeight="1">
      <c r="A11" s="1"/>
      <c r="B11" s="1"/>
      <c r="C11" s="1"/>
      <c r="D11" s="1"/>
      <c r="E11" s="8"/>
      <c r="F11" s="8"/>
      <c r="G11" s="8"/>
      <c r="H11" s="8"/>
      <c r="I11" s="8"/>
    </row>
    <row r="12" spans="1:9" ht="5.25" customHeight="1">
      <c r="A12" s="1"/>
      <c r="B12" s="1252"/>
      <c r="C12" s="1252"/>
      <c r="D12" s="1252"/>
      <c r="E12" s="1252"/>
      <c r="F12" s="1252"/>
      <c r="G12" s="1252"/>
      <c r="H12" s="21"/>
      <c r="I12" s="8"/>
    </row>
    <row r="13" spans="1:9" ht="6.75" customHeight="1">
      <c r="A13" s="1"/>
      <c r="B13" s="1"/>
      <c r="C13" s="1"/>
      <c r="D13" s="1"/>
      <c r="E13" s="8"/>
      <c r="F13" s="8"/>
      <c r="G13" s="8"/>
      <c r="H13" s="8"/>
      <c r="I13" s="8"/>
    </row>
    <row r="14" spans="1:9">
      <c r="A14" s="1"/>
      <c r="B14" s="1275" t="s">
        <v>120</v>
      </c>
      <c r="C14" s="1275"/>
      <c r="D14" s="1275"/>
      <c r="E14" s="1275"/>
      <c r="F14" s="1275"/>
      <c r="G14" s="1275"/>
      <c r="H14" s="1275"/>
      <c r="I14" s="8"/>
    </row>
    <row r="15" spans="1:9" ht="30">
      <c r="A15" s="1"/>
      <c r="B15" s="55" t="s">
        <v>60</v>
      </c>
      <c r="C15" s="1275" t="s">
        <v>61</v>
      </c>
      <c r="D15" s="1275"/>
      <c r="E15" s="1275"/>
      <c r="F15" s="1275"/>
      <c r="G15" s="56" t="s">
        <v>121</v>
      </c>
      <c r="H15" s="56" t="s">
        <v>122</v>
      </c>
      <c r="I15" s="8"/>
    </row>
    <row r="16" spans="1:9">
      <c r="A16" s="1"/>
      <c r="B16" s="10">
        <v>1</v>
      </c>
      <c r="C16" s="11" t="s">
        <v>74</v>
      </c>
      <c r="D16" s="1269" t="s">
        <v>13</v>
      </c>
      <c r="E16" s="1269"/>
      <c r="F16" s="1269"/>
      <c r="G16" s="23">
        <v>0</v>
      </c>
      <c r="H16" s="1270" t="s">
        <v>123</v>
      </c>
      <c r="I16" s="8"/>
    </row>
    <row r="17" spans="1:9">
      <c r="A17" s="1"/>
      <c r="B17" s="50">
        <v>2</v>
      </c>
      <c r="C17" s="51" t="s">
        <v>76</v>
      </c>
      <c r="D17" s="1268" t="s">
        <v>14</v>
      </c>
      <c r="E17" s="1268"/>
      <c r="F17" s="1268"/>
      <c r="G17" s="28">
        <v>2</v>
      </c>
      <c r="H17" s="1271"/>
      <c r="I17" s="8"/>
    </row>
    <row r="18" spans="1:9">
      <c r="A18" s="1"/>
      <c r="B18" s="50">
        <v>3</v>
      </c>
      <c r="C18" s="51" t="s">
        <v>77</v>
      </c>
      <c r="D18" s="1268" t="s">
        <v>15</v>
      </c>
      <c r="E18" s="1268"/>
      <c r="F18" s="1268"/>
      <c r="G18" s="28">
        <v>1</v>
      </c>
      <c r="H18" s="1271"/>
      <c r="I18" s="8"/>
    </row>
    <row r="19" spans="1:9">
      <c r="A19" s="1"/>
      <c r="B19" s="50">
        <v>4</v>
      </c>
      <c r="C19" s="51" t="s">
        <v>79</v>
      </c>
      <c r="D19" s="1268" t="s">
        <v>16</v>
      </c>
      <c r="E19" s="1268"/>
      <c r="F19" s="1268"/>
      <c r="G19" s="28">
        <v>3</v>
      </c>
      <c r="H19" s="1271"/>
      <c r="I19" s="22"/>
    </row>
    <row r="20" spans="1:9">
      <c r="A20" s="1"/>
      <c r="B20" s="50">
        <v>5</v>
      </c>
      <c r="C20" s="51" t="s">
        <v>80</v>
      </c>
      <c r="D20" s="1268" t="s">
        <v>17</v>
      </c>
      <c r="E20" s="1268"/>
      <c r="F20" s="1268"/>
      <c r="G20" s="28">
        <v>2</v>
      </c>
      <c r="H20" s="1271"/>
      <c r="I20" s="22"/>
    </row>
    <row r="21" spans="1:9">
      <c r="A21" s="1"/>
      <c r="B21" s="50">
        <v>6</v>
      </c>
      <c r="C21" s="51" t="s">
        <v>81</v>
      </c>
      <c r="D21" s="1268" t="s">
        <v>18</v>
      </c>
      <c r="E21" s="1268"/>
      <c r="F21" s="1268"/>
      <c r="G21" s="28">
        <v>9</v>
      </c>
      <c r="H21" s="1271"/>
      <c r="I21" s="22"/>
    </row>
    <row r="22" spans="1:9">
      <c r="A22" s="1"/>
      <c r="B22" s="50">
        <v>7</v>
      </c>
      <c r="C22" s="51" t="s">
        <v>83</v>
      </c>
      <c r="D22" s="1268" t="s">
        <v>19</v>
      </c>
      <c r="E22" s="1268"/>
      <c r="F22" s="1268"/>
      <c r="G22" s="28">
        <v>2</v>
      </c>
      <c r="H22" s="1271"/>
      <c r="I22" s="22"/>
    </row>
    <row r="23" spans="1:9">
      <c r="A23" s="1"/>
      <c r="B23" s="50">
        <v>7.1</v>
      </c>
      <c r="C23" s="51" t="s">
        <v>85</v>
      </c>
      <c r="D23" s="1268" t="s">
        <v>20</v>
      </c>
      <c r="E23" s="1268"/>
      <c r="F23" s="1268"/>
      <c r="G23" s="28">
        <v>4</v>
      </c>
      <c r="H23" s="1271"/>
      <c r="I23" s="22"/>
    </row>
    <row r="24" spans="1:9">
      <c r="A24" s="1"/>
      <c r="B24" s="50">
        <v>7.2</v>
      </c>
      <c r="C24" s="51" t="s">
        <v>86</v>
      </c>
      <c r="D24" s="1268" t="s">
        <v>21</v>
      </c>
      <c r="E24" s="1268"/>
      <c r="F24" s="1268"/>
      <c r="G24" s="28">
        <v>1</v>
      </c>
      <c r="H24" s="1271"/>
      <c r="I24" s="22"/>
    </row>
    <row r="25" spans="1:9">
      <c r="A25" s="1"/>
      <c r="B25" s="50">
        <v>8</v>
      </c>
      <c r="C25" s="51" t="s">
        <v>88</v>
      </c>
      <c r="D25" s="1268" t="s">
        <v>22</v>
      </c>
      <c r="E25" s="1268"/>
      <c r="F25" s="1268"/>
      <c r="G25" s="28">
        <v>1</v>
      </c>
      <c r="H25" s="1271"/>
      <c r="I25" s="22"/>
    </row>
    <row r="26" spans="1:9">
      <c r="A26" s="1"/>
      <c r="B26" s="50">
        <v>9</v>
      </c>
      <c r="C26" s="51" t="s">
        <v>90</v>
      </c>
      <c r="D26" s="1268" t="s">
        <v>23</v>
      </c>
      <c r="E26" s="1268"/>
      <c r="F26" s="1268"/>
      <c r="G26" s="28">
        <v>2</v>
      </c>
      <c r="H26" s="1271"/>
      <c r="I26" s="22"/>
    </row>
    <row r="27" spans="1:9">
      <c r="A27" s="1"/>
      <c r="B27" s="50">
        <v>10</v>
      </c>
      <c r="C27" s="51" t="s">
        <v>92</v>
      </c>
      <c r="D27" s="1268" t="s">
        <v>24</v>
      </c>
      <c r="E27" s="1268"/>
      <c r="F27" s="1268"/>
      <c r="G27" s="28">
        <v>2</v>
      </c>
      <c r="H27" s="1271"/>
      <c r="I27" s="22"/>
    </row>
    <row r="28" spans="1:9">
      <c r="A28" s="1"/>
      <c r="B28" s="50">
        <v>11</v>
      </c>
      <c r="C28" s="51" t="s">
        <v>93</v>
      </c>
      <c r="D28" s="1268" t="s">
        <v>25</v>
      </c>
      <c r="E28" s="1268"/>
      <c r="F28" s="1268"/>
      <c r="G28" s="28">
        <v>2</v>
      </c>
      <c r="H28" s="1271"/>
      <c r="I28" s="22"/>
    </row>
    <row r="29" spans="1:9">
      <c r="A29" s="1"/>
      <c r="B29" s="50">
        <v>12</v>
      </c>
      <c r="C29" s="51" t="s">
        <v>95</v>
      </c>
      <c r="D29" s="1268" t="s">
        <v>26</v>
      </c>
      <c r="E29" s="1268"/>
      <c r="F29" s="1268"/>
      <c r="G29" s="28">
        <v>6</v>
      </c>
      <c r="H29" s="1271"/>
      <c r="I29" s="22"/>
    </row>
    <row r="30" spans="1:9">
      <c r="A30" s="1"/>
      <c r="B30" s="50">
        <v>13</v>
      </c>
      <c r="C30" s="51" t="s">
        <v>97</v>
      </c>
      <c r="D30" s="1268" t="s">
        <v>27</v>
      </c>
      <c r="E30" s="1268"/>
      <c r="F30" s="1268"/>
      <c r="G30" s="28">
        <v>3</v>
      </c>
      <c r="H30" s="1271"/>
      <c r="I30" s="22"/>
    </row>
    <row r="31" spans="1:9">
      <c r="A31" s="1"/>
      <c r="B31" s="50">
        <v>14</v>
      </c>
      <c r="C31" s="51" t="s">
        <v>99</v>
      </c>
      <c r="D31" s="1268" t="s">
        <v>28</v>
      </c>
      <c r="E31" s="1268"/>
      <c r="F31" s="1268"/>
      <c r="G31" s="28">
        <v>0</v>
      </c>
      <c r="H31" s="1271"/>
      <c r="I31" s="22"/>
    </row>
    <row r="32" spans="1:9">
      <c r="A32" s="1"/>
      <c r="B32" s="50">
        <v>15</v>
      </c>
      <c r="C32" s="51" t="s">
        <v>100</v>
      </c>
      <c r="D32" s="1268" t="s">
        <v>29</v>
      </c>
      <c r="E32" s="1268"/>
      <c r="F32" s="1268"/>
      <c r="G32" s="28">
        <v>2</v>
      </c>
      <c r="H32" s="1271"/>
      <c r="I32" s="22"/>
    </row>
    <row r="33" spans="1:9">
      <c r="A33" s="1"/>
      <c r="B33" s="50">
        <v>16</v>
      </c>
      <c r="C33" s="51" t="s">
        <v>101</v>
      </c>
      <c r="D33" s="1268" t="s">
        <v>30</v>
      </c>
      <c r="E33" s="1268"/>
      <c r="F33" s="1268"/>
      <c r="G33" s="28">
        <v>2</v>
      </c>
      <c r="H33" s="1271"/>
      <c r="I33" s="22"/>
    </row>
    <row r="34" spans="1:9">
      <c r="A34" s="1"/>
      <c r="B34" s="50">
        <v>17</v>
      </c>
      <c r="C34" s="51" t="s">
        <v>103</v>
      </c>
      <c r="D34" s="1268" t="s">
        <v>31</v>
      </c>
      <c r="E34" s="1268"/>
      <c r="F34" s="1268"/>
      <c r="G34" s="28">
        <v>2</v>
      </c>
      <c r="H34" s="1271"/>
      <c r="I34" s="22"/>
    </row>
    <row r="35" spans="1:9">
      <c r="A35" s="1"/>
      <c r="B35" s="50">
        <v>18</v>
      </c>
      <c r="C35" s="51" t="s">
        <v>104</v>
      </c>
      <c r="D35" s="1268" t="s">
        <v>32</v>
      </c>
      <c r="E35" s="1268"/>
      <c r="F35" s="1268"/>
      <c r="G35" s="28">
        <v>1</v>
      </c>
      <c r="H35" s="1271"/>
      <c r="I35" s="22"/>
    </row>
    <row r="36" spans="1:9">
      <c r="A36" s="1"/>
      <c r="B36" s="50">
        <v>19</v>
      </c>
      <c r="C36" s="51" t="s">
        <v>106</v>
      </c>
      <c r="D36" s="1268" t="s">
        <v>33</v>
      </c>
      <c r="E36" s="1268"/>
      <c r="F36" s="1268"/>
      <c r="G36" s="28">
        <v>3</v>
      </c>
      <c r="H36" s="1271"/>
      <c r="I36" s="22"/>
    </row>
    <row r="37" spans="1:9">
      <c r="A37" s="1"/>
      <c r="B37" s="50">
        <v>20</v>
      </c>
      <c r="C37" s="51" t="s">
        <v>107</v>
      </c>
      <c r="D37" s="1268" t="s">
        <v>34</v>
      </c>
      <c r="E37" s="1268"/>
      <c r="F37" s="1268"/>
      <c r="G37" s="28">
        <v>2</v>
      </c>
      <c r="H37" s="1271"/>
      <c r="I37" s="22"/>
    </row>
    <row r="38" spans="1:9">
      <c r="A38" s="1"/>
      <c r="B38" s="50">
        <v>21</v>
      </c>
      <c r="C38" s="51" t="s">
        <v>109</v>
      </c>
      <c r="D38" s="1268" t="s">
        <v>35</v>
      </c>
      <c r="E38" s="1268"/>
      <c r="F38" s="1268"/>
      <c r="G38" s="28">
        <v>3</v>
      </c>
      <c r="H38" s="1271"/>
      <c r="I38" s="22"/>
    </row>
    <row r="39" spans="1:9">
      <c r="A39" s="1"/>
      <c r="B39" s="50">
        <v>22</v>
      </c>
      <c r="C39" s="51" t="s">
        <v>110</v>
      </c>
      <c r="D39" s="1268" t="s">
        <v>36</v>
      </c>
      <c r="E39" s="1268"/>
      <c r="F39" s="1268"/>
      <c r="G39" s="28">
        <v>1</v>
      </c>
      <c r="H39" s="1271"/>
      <c r="I39" s="22"/>
    </row>
    <row r="40" spans="1:9">
      <c r="A40" s="1"/>
      <c r="B40" s="50">
        <v>23</v>
      </c>
      <c r="C40" s="51" t="s">
        <v>112</v>
      </c>
      <c r="D40" s="1268" t="s">
        <v>37</v>
      </c>
      <c r="E40" s="1268"/>
      <c r="F40" s="1268"/>
      <c r="G40" s="28">
        <v>0</v>
      </c>
      <c r="H40" s="1272"/>
      <c r="I40" s="22"/>
    </row>
    <row r="41" spans="1:9">
      <c r="A41" s="1"/>
      <c r="B41" s="1"/>
      <c r="C41" s="1"/>
      <c r="D41" s="1"/>
      <c r="E41" s="8"/>
      <c r="F41" s="8"/>
      <c r="G41" s="57">
        <f>SUM(G16:G40)</f>
        <v>56</v>
      </c>
      <c r="H41" s="8"/>
      <c r="I41" s="22"/>
    </row>
    <row r="42" spans="1:9">
      <c r="A42" s="1"/>
      <c r="B42" s="1"/>
      <c r="C42" s="1"/>
      <c r="D42" s="1"/>
      <c r="E42" s="8"/>
      <c r="F42" s="8"/>
      <c r="G42" s="8"/>
      <c r="H42" s="8"/>
      <c r="I42" s="8"/>
    </row>
  </sheetData>
  <mergeCells count="31">
    <mergeCell ref="H16:H40"/>
    <mergeCell ref="B2:H2"/>
    <mergeCell ref="B1:H1"/>
    <mergeCell ref="C15:F15"/>
    <mergeCell ref="B12:G12"/>
    <mergeCell ref="B14:H14"/>
    <mergeCell ref="D31:F31"/>
    <mergeCell ref="D32:F32"/>
    <mergeCell ref="D33:F33"/>
    <mergeCell ref="D34:F34"/>
    <mergeCell ref="D35:F35"/>
    <mergeCell ref="D36:F36"/>
    <mergeCell ref="D37:F37"/>
    <mergeCell ref="D38:F38"/>
    <mergeCell ref="D39:F39"/>
    <mergeCell ref="D40:F40"/>
    <mergeCell ref="D16:F16"/>
    <mergeCell ref="D17:F17"/>
    <mergeCell ref="D18:F18"/>
    <mergeCell ref="D19:F19"/>
    <mergeCell ref="D20:F20"/>
    <mergeCell ref="D21:F21"/>
    <mergeCell ref="D22:F22"/>
    <mergeCell ref="D23:F23"/>
    <mergeCell ref="D24:F24"/>
    <mergeCell ref="D25:F25"/>
    <mergeCell ref="D26:F26"/>
    <mergeCell ref="D27:F27"/>
    <mergeCell ref="D28:F28"/>
    <mergeCell ref="D29:F29"/>
    <mergeCell ref="D30:F30"/>
  </mergeCells>
  <pageMargins left="0.7" right="0.7" top="0.75" bottom="0.75" header="0.3" footer="0.3"/>
  <pageSetup scale="85" fitToWidth="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U646"/>
  <sheetViews>
    <sheetView showGridLines="0" topLeftCell="A55" zoomScaleNormal="100" workbookViewId="0">
      <selection activeCell="C65" sqref="C65:C71"/>
    </sheetView>
  </sheetViews>
  <sheetFormatPr baseColWidth="10" defaultColWidth="11.42578125" defaultRowHeight="12.75"/>
  <cols>
    <col min="1" max="1" width="26.28515625" style="129" customWidth="1"/>
    <col min="2" max="2" width="30.28515625" style="129" customWidth="1"/>
    <col min="3" max="3" width="17.85546875" style="128" customWidth="1"/>
    <col min="4" max="4" width="42.85546875" style="128" customWidth="1"/>
    <col min="5" max="5" width="36.5703125" style="128" customWidth="1"/>
    <col min="6" max="6" width="20.7109375" style="128" customWidth="1"/>
    <col min="7" max="7" width="22.85546875" style="128" customWidth="1"/>
    <col min="8" max="8" width="6.28515625" style="130" customWidth="1"/>
    <col min="9" max="10" width="6.28515625" style="129" customWidth="1"/>
    <col min="11" max="11" width="29.140625" style="131" customWidth="1"/>
    <col min="12" max="12" width="8" style="132" customWidth="1"/>
    <col min="13" max="13" width="7.28515625" style="133" customWidth="1"/>
    <col min="14" max="14" width="21.140625" style="129" customWidth="1"/>
    <col min="15" max="15" width="14.85546875" style="128" customWidth="1"/>
    <col min="16" max="16" width="19.7109375" style="133" customWidth="1"/>
    <col min="17" max="17" width="20.5703125" style="133" customWidth="1"/>
    <col min="18" max="18" width="14" style="133" customWidth="1"/>
    <col min="19" max="19" width="12.7109375" style="134" customWidth="1"/>
    <col min="20" max="16384" width="11.42578125" style="128"/>
  </cols>
  <sheetData>
    <row r="1" spans="1:19" ht="30" customHeight="1">
      <c r="A1" s="1422"/>
      <c r="B1" s="1423"/>
      <c r="C1" s="1398" t="s">
        <v>124</v>
      </c>
      <c r="D1" s="1399"/>
      <c r="E1" s="1399"/>
      <c r="F1" s="1399"/>
      <c r="G1" s="1399"/>
      <c r="H1" s="1399"/>
      <c r="I1" s="1399"/>
      <c r="J1" s="1399"/>
      <c r="K1" s="1399"/>
      <c r="L1" s="1399"/>
      <c r="M1" s="1399"/>
      <c r="N1" s="1399"/>
      <c r="O1" s="1399"/>
      <c r="P1" s="1399"/>
      <c r="Q1" s="1399"/>
      <c r="R1" s="1399"/>
      <c r="S1" s="1400"/>
    </row>
    <row r="2" spans="1:19" ht="30" customHeight="1" thickBot="1">
      <c r="A2" s="1424"/>
      <c r="B2" s="1425"/>
      <c r="C2" s="1401" t="s">
        <v>125</v>
      </c>
      <c r="D2" s="1402"/>
      <c r="E2" s="1402"/>
      <c r="F2" s="1402"/>
      <c r="G2" s="1402"/>
      <c r="H2" s="1402"/>
      <c r="I2" s="1402"/>
      <c r="J2" s="1402"/>
      <c r="K2" s="1402"/>
      <c r="L2" s="1402"/>
      <c r="M2" s="1402"/>
      <c r="N2" s="1402"/>
      <c r="O2" s="1402"/>
      <c r="P2" s="1402"/>
      <c r="Q2" s="1402"/>
      <c r="R2" s="1402"/>
      <c r="S2" s="1403"/>
    </row>
    <row r="4" spans="1:19" s="133" customFormat="1" ht="26.25" customHeight="1">
      <c r="A4" s="1426" t="s">
        <v>126</v>
      </c>
      <c r="B4" s="1427"/>
      <c r="C4" s="1404" t="s">
        <v>127</v>
      </c>
      <c r="D4" s="1428" t="s">
        <v>128</v>
      </c>
      <c r="E4" s="1428"/>
      <c r="F4" s="1427"/>
      <c r="G4" s="1404" t="s">
        <v>129</v>
      </c>
      <c r="H4" s="1406" t="s">
        <v>130</v>
      </c>
      <c r="I4" s="1406" t="s">
        <v>131</v>
      </c>
      <c r="J4" s="1406" t="s">
        <v>132</v>
      </c>
      <c r="K4" s="1404" t="s">
        <v>133</v>
      </c>
      <c r="L4" s="1406" t="s">
        <v>134</v>
      </c>
      <c r="M4" s="1406" t="s">
        <v>135</v>
      </c>
      <c r="N4" s="1404" t="s">
        <v>136</v>
      </c>
      <c r="O4" s="1404" t="s">
        <v>137</v>
      </c>
      <c r="P4" s="1428" t="s">
        <v>138</v>
      </c>
      <c r="Q4" s="1427"/>
      <c r="R4" s="1404" t="s">
        <v>139</v>
      </c>
      <c r="S4" s="1404" t="s">
        <v>140</v>
      </c>
    </row>
    <row r="5" spans="1:19" s="133" customFormat="1" ht="38.25">
      <c r="A5" s="254" t="s">
        <v>141</v>
      </c>
      <c r="B5" s="262" t="s">
        <v>142</v>
      </c>
      <c r="C5" s="1405"/>
      <c r="D5" s="263" t="s">
        <v>143</v>
      </c>
      <c r="E5" s="263" t="s">
        <v>144</v>
      </c>
      <c r="F5" s="263" t="s">
        <v>145</v>
      </c>
      <c r="G5" s="1405"/>
      <c r="H5" s="1407"/>
      <c r="I5" s="1407"/>
      <c r="J5" s="1407"/>
      <c r="K5" s="1405"/>
      <c r="L5" s="1407"/>
      <c r="M5" s="1407"/>
      <c r="N5" s="1405"/>
      <c r="O5" s="1405"/>
      <c r="P5" s="262" t="s">
        <v>146</v>
      </c>
      <c r="Q5" s="262" t="s">
        <v>147</v>
      </c>
      <c r="R5" s="1405"/>
      <c r="S5" s="1405"/>
    </row>
    <row r="6" spans="1:19" ht="28.5" customHeight="1">
      <c r="A6" s="1429" t="s">
        <v>148</v>
      </c>
      <c r="B6" s="1430"/>
      <c r="C6" s="1430"/>
      <c r="D6" s="1430"/>
      <c r="E6" s="1431"/>
      <c r="F6" s="1430" t="s">
        <v>149</v>
      </c>
      <c r="G6" s="1430"/>
      <c r="H6" s="1430"/>
      <c r="I6" s="1430"/>
      <c r="J6" s="1430"/>
      <c r="K6" s="1430"/>
      <c r="L6" s="1430"/>
      <c r="M6" s="1430"/>
      <c r="N6" s="1430"/>
      <c r="O6" s="1430"/>
      <c r="P6" s="1430"/>
      <c r="Q6" s="1430"/>
      <c r="R6" s="1430"/>
      <c r="S6" s="1431"/>
    </row>
    <row r="7" spans="1:19" ht="72.75" customHeight="1">
      <c r="A7" s="1321" t="s">
        <v>150</v>
      </c>
      <c r="B7" s="1321" t="s">
        <v>151</v>
      </c>
      <c r="C7" s="1321" t="s">
        <v>152</v>
      </c>
      <c r="D7" s="1321" t="s">
        <v>153</v>
      </c>
      <c r="E7" s="1321" t="s">
        <v>154</v>
      </c>
      <c r="F7" s="1321"/>
      <c r="G7" s="1321" t="s">
        <v>155</v>
      </c>
      <c r="H7" s="1408" t="s">
        <v>156</v>
      </c>
      <c r="I7" s="1408" t="s">
        <v>157</v>
      </c>
      <c r="J7" s="1408" t="s">
        <v>158</v>
      </c>
      <c r="K7" s="440" t="s">
        <v>159</v>
      </c>
      <c r="L7" s="1411" t="s">
        <v>160</v>
      </c>
      <c r="M7" s="1411" t="s">
        <v>161</v>
      </c>
      <c r="N7" s="1414" t="s">
        <v>162</v>
      </c>
      <c r="O7" s="1414"/>
      <c r="P7" s="1414"/>
      <c r="Q7" s="1414"/>
      <c r="R7" s="1414"/>
      <c r="S7" s="1414"/>
    </row>
    <row r="8" spans="1:19" ht="52.5" customHeight="1">
      <c r="A8" s="1312"/>
      <c r="B8" s="1312"/>
      <c r="C8" s="1312"/>
      <c r="D8" s="1322"/>
      <c r="E8" s="1322"/>
      <c r="F8" s="1322"/>
      <c r="G8" s="1312"/>
      <c r="H8" s="1409"/>
      <c r="I8" s="1409"/>
      <c r="J8" s="1409"/>
      <c r="K8" s="440" t="s">
        <v>163</v>
      </c>
      <c r="L8" s="1412"/>
      <c r="M8" s="1412"/>
      <c r="N8" s="1432"/>
      <c r="O8" s="1432"/>
      <c r="P8" s="1432"/>
      <c r="Q8" s="1432"/>
      <c r="R8" s="1432"/>
      <c r="S8" s="1432"/>
    </row>
    <row r="9" spans="1:19" ht="63.75">
      <c r="A9" s="1312"/>
      <c r="B9" s="1312"/>
      <c r="C9" s="1312"/>
      <c r="D9" s="440" t="s">
        <v>164</v>
      </c>
      <c r="E9" s="440"/>
      <c r="F9" s="440"/>
      <c r="G9" s="1312"/>
      <c r="H9" s="1409"/>
      <c r="I9" s="1409"/>
      <c r="J9" s="1409"/>
      <c r="K9" s="440" t="s">
        <v>165</v>
      </c>
      <c r="L9" s="1412"/>
      <c r="M9" s="1412"/>
      <c r="N9" s="1432"/>
      <c r="O9" s="1432"/>
      <c r="P9" s="1432"/>
      <c r="Q9" s="1432"/>
      <c r="R9" s="1432"/>
      <c r="S9" s="1432"/>
    </row>
    <row r="10" spans="1:19" ht="51">
      <c r="A10" s="1312"/>
      <c r="B10" s="1312"/>
      <c r="C10" s="1312"/>
      <c r="D10" s="440" t="s">
        <v>166</v>
      </c>
      <c r="E10" s="440"/>
      <c r="F10" s="440"/>
      <c r="G10" s="1312"/>
      <c r="H10" s="1409"/>
      <c r="I10" s="1409"/>
      <c r="J10" s="1409"/>
      <c r="K10" s="440" t="s">
        <v>167</v>
      </c>
      <c r="L10" s="1412"/>
      <c r="M10" s="1412"/>
      <c r="N10" s="1432"/>
      <c r="O10" s="1432"/>
      <c r="P10" s="1432"/>
      <c r="Q10" s="1432"/>
      <c r="R10" s="1432"/>
      <c r="S10" s="1432"/>
    </row>
    <row r="11" spans="1:19" ht="63.75">
      <c r="A11" s="1312"/>
      <c r="B11" s="1312"/>
      <c r="C11" s="1312"/>
      <c r="D11" s="440" t="s">
        <v>168</v>
      </c>
      <c r="E11" s="440"/>
      <c r="F11" s="440"/>
      <c r="G11" s="1312"/>
      <c r="H11" s="1409"/>
      <c r="I11" s="1409"/>
      <c r="J11" s="1409"/>
      <c r="K11" s="440" t="s">
        <v>169</v>
      </c>
      <c r="L11" s="1412"/>
      <c r="M11" s="1412"/>
      <c r="N11" s="1415"/>
      <c r="O11" s="1415"/>
      <c r="P11" s="1415"/>
      <c r="Q11" s="1415"/>
      <c r="R11" s="1415"/>
      <c r="S11" s="1415"/>
    </row>
    <row r="12" spans="1:19" ht="51">
      <c r="A12" s="1312"/>
      <c r="B12" s="1312"/>
      <c r="C12" s="1312"/>
      <c r="D12" s="440" t="s">
        <v>170</v>
      </c>
      <c r="E12" s="440" t="s">
        <v>171</v>
      </c>
      <c r="F12" s="440"/>
      <c r="G12" s="1312"/>
      <c r="H12" s="1409"/>
      <c r="I12" s="1409"/>
      <c r="J12" s="1409"/>
      <c r="K12" s="440" t="s">
        <v>172</v>
      </c>
      <c r="L12" s="1412"/>
      <c r="M12" s="1412"/>
      <c r="N12" s="440"/>
      <c r="O12" s="440"/>
      <c r="P12" s="440"/>
      <c r="Q12" s="440"/>
      <c r="R12" s="440"/>
      <c r="S12" s="440"/>
    </row>
    <row r="13" spans="1:19" ht="51">
      <c r="A13" s="1312"/>
      <c r="B13" s="1312"/>
      <c r="C13" s="1312"/>
      <c r="D13" s="440" t="s">
        <v>173</v>
      </c>
      <c r="E13" s="440" t="s">
        <v>174</v>
      </c>
      <c r="F13" s="440"/>
      <c r="G13" s="1312"/>
      <c r="H13" s="1409"/>
      <c r="I13" s="1409"/>
      <c r="J13" s="1409"/>
      <c r="K13" s="440" t="s">
        <v>175</v>
      </c>
      <c r="L13" s="1412"/>
      <c r="M13" s="1412"/>
      <c r="N13" s="440"/>
      <c r="O13" s="440"/>
      <c r="P13" s="440"/>
      <c r="Q13" s="440"/>
      <c r="R13" s="440"/>
      <c r="S13" s="440"/>
    </row>
    <row r="14" spans="1:19" ht="51" customHeight="1">
      <c r="A14" s="1312"/>
      <c r="B14" s="1312"/>
      <c r="C14" s="1312"/>
      <c r="D14" s="1321"/>
      <c r="E14" s="440" t="s">
        <v>176</v>
      </c>
      <c r="F14" s="440"/>
      <c r="G14" s="1312"/>
      <c r="H14" s="1409"/>
      <c r="I14" s="1409"/>
      <c r="J14" s="1409"/>
      <c r="K14" s="1321" t="s">
        <v>177</v>
      </c>
      <c r="L14" s="1412"/>
      <c r="M14" s="1412"/>
      <c r="N14" s="1414"/>
      <c r="O14" s="1414"/>
      <c r="P14" s="1414"/>
      <c r="Q14" s="1414"/>
      <c r="R14" s="1414"/>
      <c r="S14" s="1414"/>
    </row>
    <row r="15" spans="1:19" ht="38.25">
      <c r="A15" s="1312"/>
      <c r="B15" s="1312"/>
      <c r="C15" s="1312"/>
      <c r="D15" s="1312"/>
      <c r="E15" s="440" t="s">
        <v>178</v>
      </c>
      <c r="F15" s="440"/>
      <c r="G15" s="1312"/>
      <c r="H15" s="1409"/>
      <c r="I15" s="1409"/>
      <c r="J15" s="1409"/>
      <c r="K15" s="1312"/>
      <c r="L15" s="1412"/>
      <c r="M15" s="1412"/>
      <c r="N15" s="1432"/>
      <c r="O15" s="1432"/>
      <c r="P15" s="1432"/>
      <c r="Q15" s="1432"/>
      <c r="R15" s="1432"/>
      <c r="S15" s="1432"/>
    </row>
    <row r="16" spans="1:19" ht="38.25">
      <c r="A16" s="1322"/>
      <c r="B16" s="1322"/>
      <c r="C16" s="1312"/>
      <c r="D16" s="1322"/>
      <c r="E16" s="440" t="s">
        <v>179</v>
      </c>
      <c r="F16" s="443"/>
      <c r="G16" s="1312"/>
      <c r="H16" s="1410"/>
      <c r="I16" s="1410"/>
      <c r="J16" s="1410"/>
      <c r="K16" s="1322"/>
      <c r="L16" s="1413"/>
      <c r="M16" s="1413"/>
      <c r="N16" s="1415"/>
      <c r="O16" s="1415"/>
      <c r="P16" s="1415"/>
      <c r="Q16" s="1415"/>
      <c r="R16" s="1415"/>
      <c r="S16" s="1415"/>
    </row>
    <row r="17" spans="1:19" ht="75.75" customHeight="1">
      <c r="A17" s="1321" t="s">
        <v>180</v>
      </c>
      <c r="B17" s="1321" t="s">
        <v>181</v>
      </c>
      <c r="C17" s="443" t="s">
        <v>182</v>
      </c>
      <c r="D17" s="442" t="s">
        <v>183</v>
      </c>
      <c r="E17" s="441"/>
      <c r="F17" s="441"/>
      <c r="G17" s="437" t="s">
        <v>184</v>
      </c>
      <c r="H17" s="1414"/>
      <c r="I17" s="1414"/>
      <c r="J17" s="1414"/>
      <c r="K17" s="438" t="s">
        <v>185</v>
      </c>
      <c r="L17" s="1411" t="s">
        <v>186</v>
      </c>
      <c r="M17" s="1411" t="s">
        <v>187</v>
      </c>
      <c r="N17" s="438"/>
      <c r="O17" s="438"/>
      <c r="P17" s="438"/>
      <c r="Q17" s="438"/>
      <c r="R17" s="438"/>
      <c r="S17" s="438"/>
    </row>
    <row r="18" spans="1:19" ht="75.75" customHeight="1">
      <c r="A18" s="1312"/>
      <c r="B18" s="1312"/>
      <c r="C18" s="444" t="s">
        <v>188</v>
      </c>
      <c r="D18" s="442" t="s">
        <v>189</v>
      </c>
      <c r="E18" s="441" t="s">
        <v>190</v>
      </c>
      <c r="F18" s="441"/>
      <c r="G18" s="435" t="s">
        <v>191</v>
      </c>
      <c r="H18" s="1432"/>
      <c r="I18" s="1432"/>
      <c r="J18" s="1432"/>
      <c r="K18" s="438" t="s">
        <v>192</v>
      </c>
      <c r="L18" s="1412"/>
      <c r="M18" s="1412"/>
      <c r="N18" s="438"/>
      <c r="O18" s="438"/>
      <c r="P18" s="438"/>
      <c r="Q18" s="438"/>
      <c r="R18" s="438"/>
      <c r="S18" s="438"/>
    </row>
    <row r="19" spans="1:19" ht="75.75" customHeight="1">
      <c r="A19" s="1322"/>
      <c r="B19" s="1322"/>
      <c r="C19" s="445" t="s">
        <v>193</v>
      </c>
      <c r="D19" s="442" t="s">
        <v>194</v>
      </c>
      <c r="E19" s="441"/>
      <c r="F19" s="441"/>
      <c r="G19" s="436" t="s">
        <v>195</v>
      </c>
      <c r="H19" s="1415"/>
      <c r="I19" s="1415"/>
      <c r="J19" s="1415"/>
      <c r="K19" s="438"/>
      <c r="L19" s="1413"/>
      <c r="M19" s="1413"/>
      <c r="N19" s="438" t="s">
        <v>196</v>
      </c>
      <c r="O19" s="438" t="s">
        <v>197</v>
      </c>
      <c r="P19" s="438" t="s">
        <v>198</v>
      </c>
      <c r="Q19" s="438" t="s">
        <v>199</v>
      </c>
      <c r="R19" s="438" t="s">
        <v>200</v>
      </c>
      <c r="S19" s="446">
        <v>0.3</v>
      </c>
    </row>
    <row r="20" spans="1:19" ht="89.25" customHeight="1">
      <c r="A20" s="1414" t="s">
        <v>201</v>
      </c>
      <c r="B20" s="1414" t="s">
        <v>202</v>
      </c>
      <c r="C20" s="1414" t="s">
        <v>203</v>
      </c>
      <c r="D20" s="1414" t="s">
        <v>204</v>
      </c>
      <c r="E20" s="1414" t="s">
        <v>205</v>
      </c>
      <c r="F20" s="1414" t="s">
        <v>206</v>
      </c>
      <c r="G20" s="1414" t="s">
        <v>207</v>
      </c>
      <c r="H20" s="1411" t="s">
        <v>156</v>
      </c>
      <c r="I20" s="1411" t="s">
        <v>157</v>
      </c>
      <c r="J20" s="1411" t="s">
        <v>158</v>
      </c>
      <c r="K20" s="438" t="s">
        <v>208</v>
      </c>
      <c r="L20" s="1411" t="s">
        <v>186</v>
      </c>
      <c r="M20" s="1411" t="s">
        <v>187</v>
      </c>
      <c r="N20" s="438"/>
      <c r="O20" s="438"/>
      <c r="P20" s="438"/>
      <c r="Q20" s="438"/>
      <c r="R20" s="438"/>
      <c r="S20" s="438"/>
    </row>
    <row r="21" spans="1:19" ht="89.25">
      <c r="A21" s="1432"/>
      <c r="B21" s="1432"/>
      <c r="C21" s="1432"/>
      <c r="D21" s="1415"/>
      <c r="E21" s="1415"/>
      <c r="F21" s="1415"/>
      <c r="G21" s="1432"/>
      <c r="H21" s="1412"/>
      <c r="I21" s="1412"/>
      <c r="J21" s="1412"/>
      <c r="K21" s="438" t="s">
        <v>209</v>
      </c>
      <c r="L21" s="1412"/>
      <c r="M21" s="1412"/>
      <c r="N21" s="438" t="s">
        <v>210</v>
      </c>
      <c r="O21" s="438" t="s">
        <v>211</v>
      </c>
      <c r="P21" s="438" t="s">
        <v>212</v>
      </c>
      <c r="Q21" s="438" t="s">
        <v>199</v>
      </c>
      <c r="R21" s="438" t="s">
        <v>213</v>
      </c>
      <c r="S21" s="446">
        <v>1</v>
      </c>
    </row>
    <row r="22" spans="1:19" ht="51">
      <c r="A22" s="1415"/>
      <c r="B22" s="1415"/>
      <c r="C22" s="1415"/>
      <c r="D22" s="438" t="s">
        <v>214</v>
      </c>
      <c r="E22" s="438" t="s">
        <v>215</v>
      </c>
      <c r="F22" s="438" t="s">
        <v>216</v>
      </c>
      <c r="G22" s="1415"/>
      <c r="H22" s="1413"/>
      <c r="I22" s="1413"/>
      <c r="J22" s="1413"/>
      <c r="K22" s="438" t="s">
        <v>217</v>
      </c>
      <c r="L22" s="1413"/>
      <c r="M22" s="1413"/>
      <c r="N22" s="438"/>
      <c r="O22" s="438"/>
      <c r="P22" s="438"/>
      <c r="Q22" s="438"/>
      <c r="R22" s="438"/>
      <c r="S22" s="438"/>
    </row>
    <row r="23" spans="1:19">
      <c r="A23" s="266"/>
      <c r="B23" s="266"/>
      <c r="C23" s="266"/>
      <c r="D23" s="267"/>
      <c r="E23" s="267"/>
      <c r="F23" s="267"/>
      <c r="G23" s="266"/>
      <c r="H23" s="268"/>
      <c r="I23" s="268"/>
      <c r="J23" s="268"/>
      <c r="K23" s="266"/>
      <c r="L23" s="268"/>
      <c r="M23" s="268"/>
      <c r="N23" s="266"/>
      <c r="O23" s="266"/>
      <c r="P23" s="266"/>
      <c r="Q23" s="266"/>
      <c r="R23" s="266"/>
      <c r="S23" s="266"/>
    </row>
    <row r="24" spans="1:19" ht="33" customHeight="1">
      <c r="A24" s="1368" t="s">
        <v>218</v>
      </c>
      <c r="B24" s="1369"/>
      <c r="C24" s="1369"/>
      <c r="D24" s="1369"/>
      <c r="E24" s="1370"/>
      <c r="F24" s="1369" t="s">
        <v>219</v>
      </c>
      <c r="G24" s="1369"/>
      <c r="H24" s="1369"/>
      <c r="I24" s="1369"/>
      <c r="J24" s="1369"/>
      <c r="K24" s="1369"/>
      <c r="L24" s="1369"/>
      <c r="M24" s="1369"/>
      <c r="N24" s="1369"/>
      <c r="O24" s="1369"/>
      <c r="P24" s="1369"/>
      <c r="Q24" s="1369"/>
      <c r="R24" s="1369"/>
      <c r="S24" s="1370"/>
    </row>
    <row r="25" spans="1:19" ht="114.75">
      <c r="A25" s="1618" t="s">
        <v>220</v>
      </c>
      <c r="B25" s="1618" t="s">
        <v>221</v>
      </c>
      <c r="C25" s="1618" t="s">
        <v>222</v>
      </c>
      <c r="D25" s="264" t="s">
        <v>223</v>
      </c>
      <c r="E25" s="265" t="s">
        <v>224</v>
      </c>
      <c r="F25" s="447"/>
      <c r="G25" s="264" t="s">
        <v>225</v>
      </c>
      <c r="H25" s="1439" t="s">
        <v>226</v>
      </c>
      <c r="I25" s="1443" t="s">
        <v>227</v>
      </c>
      <c r="J25" s="1446" t="s">
        <v>158</v>
      </c>
      <c r="K25" s="250" t="s">
        <v>228</v>
      </c>
      <c r="L25" s="1443" t="s">
        <v>229</v>
      </c>
      <c r="M25" s="1446" t="s">
        <v>230</v>
      </c>
      <c r="N25" s="250"/>
      <c r="O25" s="264"/>
      <c r="P25" s="265"/>
      <c r="Q25" s="264"/>
      <c r="R25" s="265"/>
      <c r="S25" s="448"/>
    </row>
    <row r="26" spans="1:19" ht="41.25" customHeight="1">
      <c r="A26" s="1620"/>
      <c r="B26" s="1620"/>
      <c r="C26" s="1619"/>
      <c r="D26" s="1437" t="s">
        <v>231</v>
      </c>
      <c r="E26" s="1416" t="s">
        <v>232</v>
      </c>
      <c r="F26" s="453" t="s">
        <v>233</v>
      </c>
      <c r="G26" s="1437" t="s">
        <v>234</v>
      </c>
      <c r="H26" s="1440"/>
      <c r="I26" s="1444"/>
      <c r="J26" s="1447"/>
      <c r="K26" s="1437" t="s">
        <v>235</v>
      </c>
      <c r="L26" s="1622"/>
      <c r="M26" s="1447"/>
      <c r="N26" s="1623"/>
      <c r="O26" s="1353"/>
      <c r="P26" s="1624"/>
      <c r="Q26" s="1353"/>
      <c r="R26" s="1627"/>
      <c r="S26" s="1384"/>
    </row>
    <row r="27" spans="1:19" ht="63.75" customHeight="1">
      <c r="A27" s="1620"/>
      <c r="B27" s="1620"/>
      <c r="C27" s="1619"/>
      <c r="D27" s="1437"/>
      <c r="E27" s="1417"/>
      <c r="F27" s="454" t="s">
        <v>236</v>
      </c>
      <c r="G27" s="1437"/>
      <c r="H27" s="1440"/>
      <c r="I27" s="1444"/>
      <c r="J27" s="1447"/>
      <c r="K27" s="1437"/>
      <c r="L27" s="1622"/>
      <c r="M27" s="1447"/>
      <c r="N27" s="1623"/>
      <c r="O27" s="1353"/>
      <c r="P27" s="1625"/>
      <c r="Q27" s="1353"/>
      <c r="R27" s="1491"/>
      <c r="S27" s="1385"/>
    </row>
    <row r="28" spans="1:19" ht="93" customHeight="1">
      <c r="A28" s="1620"/>
      <c r="B28" s="1620"/>
      <c r="C28" s="1619"/>
      <c r="D28" s="1437"/>
      <c r="E28" s="452" t="s">
        <v>237</v>
      </c>
      <c r="F28" s="1438"/>
      <c r="G28" s="1437"/>
      <c r="H28" s="1440"/>
      <c r="I28" s="1444"/>
      <c r="J28" s="1447"/>
      <c r="K28" s="1437"/>
      <c r="L28" s="1622"/>
      <c r="M28" s="1447"/>
      <c r="N28" s="1623"/>
      <c r="O28" s="1353"/>
      <c r="P28" s="1625"/>
      <c r="Q28" s="1353"/>
      <c r="R28" s="1491"/>
      <c r="S28" s="1385"/>
    </row>
    <row r="29" spans="1:19" ht="93" customHeight="1">
      <c r="A29" s="1620"/>
      <c r="B29" s="1620"/>
      <c r="C29" s="1619"/>
      <c r="D29" s="1437"/>
      <c r="E29" s="452" t="s">
        <v>238</v>
      </c>
      <c r="F29" s="1438"/>
      <c r="G29" s="1437"/>
      <c r="H29" s="1440"/>
      <c r="I29" s="1444"/>
      <c r="J29" s="1447"/>
      <c r="K29" s="1437"/>
      <c r="L29" s="1622"/>
      <c r="M29" s="1447"/>
      <c r="N29" s="1623"/>
      <c r="O29" s="1353"/>
      <c r="P29" s="1626"/>
      <c r="Q29" s="1353"/>
      <c r="R29" s="1628"/>
      <c r="S29" s="1386"/>
    </row>
    <row r="30" spans="1:19" ht="102">
      <c r="A30" s="1620"/>
      <c r="B30" s="1620"/>
      <c r="C30" s="1620"/>
      <c r="D30" s="451" t="s">
        <v>239</v>
      </c>
      <c r="E30" s="385" t="s">
        <v>240</v>
      </c>
      <c r="F30" s="451" t="s">
        <v>241</v>
      </c>
      <c r="G30" s="451" t="s">
        <v>242</v>
      </c>
      <c r="H30" s="1441"/>
      <c r="I30" s="1444"/>
      <c r="J30" s="1446"/>
      <c r="K30" s="455" t="s">
        <v>243</v>
      </c>
      <c r="L30" s="1444"/>
      <c r="M30" s="1446"/>
      <c r="N30" s="464" t="s">
        <v>244</v>
      </c>
      <c r="O30" s="451" t="s">
        <v>245</v>
      </c>
      <c r="P30" s="449" t="s">
        <v>246</v>
      </c>
      <c r="Q30" s="451" t="s">
        <v>247</v>
      </c>
      <c r="R30" s="438" t="s">
        <v>248</v>
      </c>
      <c r="S30" s="449" t="s">
        <v>249</v>
      </c>
    </row>
    <row r="31" spans="1:19" ht="63.75">
      <c r="A31" s="1621"/>
      <c r="B31" s="1621"/>
      <c r="C31" s="1621"/>
      <c r="D31" s="385" t="s">
        <v>250</v>
      </c>
      <c r="E31" s="265" t="s">
        <v>251</v>
      </c>
      <c r="F31" s="385"/>
      <c r="G31" s="385" t="s">
        <v>252</v>
      </c>
      <c r="H31" s="1442"/>
      <c r="I31" s="1445"/>
      <c r="J31" s="1446"/>
      <c r="K31" s="450" t="s">
        <v>253</v>
      </c>
      <c r="L31" s="1445"/>
      <c r="M31" s="1446"/>
      <c r="N31" s="456"/>
      <c r="O31" s="385"/>
      <c r="P31" s="449"/>
      <c r="Q31" s="385"/>
      <c r="R31" s="438"/>
      <c r="S31" s="449"/>
    </row>
    <row r="32" spans="1:19" ht="200.25" customHeight="1">
      <c r="A32" s="1629" t="s">
        <v>254</v>
      </c>
      <c r="B32" s="1629" t="s">
        <v>255</v>
      </c>
      <c r="C32" s="1618" t="s">
        <v>256</v>
      </c>
      <c r="D32" s="385" t="s">
        <v>257</v>
      </c>
      <c r="E32" s="385" t="s">
        <v>258</v>
      </c>
      <c r="F32" s="385" t="s">
        <v>259</v>
      </c>
      <c r="G32" s="1629" t="s">
        <v>260</v>
      </c>
      <c r="H32" s="1439" t="s">
        <v>156</v>
      </c>
      <c r="I32" s="1439" t="s">
        <v>227</v>
      </c>
      <c r="J32" s="1439" t="s">
        <v>261</v>
      </c>
      <c r="K32" s="385" t="s">
        <v>262</v>
      </c>
      <c r="L32" s="1439" t="s">
        <v>263</v>
      </c>
      <c r="M32" s="1636" t="s">
        <v>264</v>
      </c>
      <c r="N32" s="385"/>
      <c r="O32" s="385"/>
      <c r="P32" s="449"/>
      <c r="Q32" s="385"/>
      <c r="R32" s="385"/>
      <c r="S32" s="385"/>
    </row>
    <row r="33" spans="1:19" ht="200.25" customHeight="1">
      <c r="A33" s="1631"/>
      <c r="B33" s="1631"/>
      <c r="C33" s="1620"/>
      <c r="D33" s="385" t="s">
        <v>265</v>
      </c>
      <c r="E33" s="385" t="s">
        <v>266</v>
      </c>
      <c r="F33" s="385" t="s">
        <v>267</v>
      </c>
      <c r="G33" s="1630"/>
      <c r="H33" s="1441"/>
      <c r="I33" s="1441"/>
      <c r="J33" s="1441"/>
      <c r="K33" s="385" t="s">
        <v>268</v>
      </c>
      <c r="L33" s="1441"/>
      <c r="M33" s="1441"/>
      <c r="N33" s="385"/>
      <c r="O33" s="385"/>
      <c r="P33" s="449"/>
      <c r="Q33" s="385"/>
      <c r="R33" s="385"/>
      <c r="S33" s="385"/>
    </row>
    <row r="34" spans="1:19" ht="147" customHeight="1">
      <c r="A34" s="1631"/>
      <c r="B34" s="1631"/>
      <c r="C34" s="1620"/>
      <c r="D34" s="1629" t="s">
        <v>269</v>
      </c>
      <c r="E34" s="1629" t="s">
        <v>270</v>
      </c>
      <c r="F34" s="1618"/>
      <c r="G34" s="1629" t="s">
        <v>271</v>
      </c>
      <c r="H34" s="1441"/>
      <c r="I34" s="1441"/>
      <c r="J34" s="1441"/>
      <c r="K34" s="385" t="s">
        <v>272</v>
      </c>
      <c r="L34" s="1441"/>
      <c r="M34" s="1441"/>
      <c r="N34" s="385"/>
      <c r="O34" s="385"/>
      <c r="P34" s="385"/>
      <c r="Q34" s="385"/>
      <c r="R34" s="70"/>
      <c r="S34" s="385"/>
    </row>
    <row r="35" spans="1:19" ht="264.75" customHeight="1">
      <c r="A35" s="1631"/>
      <c r="B35" s="1631"/>
      <c r="C35" s="1620"/>
      <c r="D35" s="1630"/>
      <c r="E35" s="1630"/>
      <c r="F35" s="1621"/>
      <c r="G35" s="1631"/>
      <c r="H35" s="1441"/>
      <c r="I35" s="1441"/>
      <c r="J35" s="1441"/>
      <c r="K35" s="385" t="s">
        <v>273</v>
      </c>
      <c r="L35" s="1441"/>
      <c r="M35" s="1441"/>
      <c r="N35" s="457" t="s">
        <v>274</v>
      </c>
      <c r="O35" s="385" t="s">
        <v>275</v>
      </c>
      <c r="P35" s="458">
        <v>45170</v>
      </c>
      <c r="Q35" s="459" t="s">
        <v>276</v>
      </c>
      <c r="R35" s="70" t="s">
        <v>277</v>
      </c>
      <c r="S35" s="460">
        <v>1</v>
      </c>
    </row>
    <row r="36" spans="1:19" ht="66.75" customHeight="1">
      <c r="A36" s="1631"/>
      <c r="B36" s="1631"/>
      <c r="C36" s="1620"/>
      <c r="D36" s="1629" t="s">
        <v>278</v>
      </c>
      <c r="E36" s="1629" t="s">
        <v>279</v>
      </c>
      <c r="F36" s="1629" t="s">
        <v>280</v>
      </c>
      <c r="G36" s="1631"/>
      <c r="H36" s="1441"/>
      <c r="I36" s="1441"/>
      <c r="J36" s="1441"/>
      <c r="K36" s="440" t="s">
        <v>281</v>
      </c>
      <c r="L36" s="1441"/>
      <c r="M36" s="1441"/>
      <c r="N36" s="66"/>
      <c r="O36" s="265"/>
      <c r="P36" s="265"/>
      <c r="Q36" s="265"/>
      <c r="R36" s="265"/>
      <c r="S36" s="265"/>
    </row>
    <row r="37" spans="1:19" ht="51" customHeight="1">
      <c r="A37" s="1631"/>
      <c r="B37" s="1631"/>
      <c r="C37" s="1620"/>
      <c r="D37" s="1631"/>
      <c r="E37" s="1631"/>
      <c r="F37" s="1631"/>
      <c r="G37" s="1631"/>
      <c r="H37" s="1441"/>
      <c r="I37" s="1441"/>
      <c r="J37" s="1441"/>
      <c r="K37" s="438" t="s">
        <v>282</v>
      </c>
      <c r="L37" s="1441"/>
      <c r="M37" s="1441"/>
      <c r="N37" s="70"/>
      <c r="O37" s="385"/>
      <c r="P37" s="385"/>
      <c r="Q37" s="385"/>
      <c r="R37" s="385"/>
      <c r="S37" s="385"/>
    </row>
    <row r="38" spans="1:19" ht="130.5" customHeight="1">
      <c r="A38" s="1631"/>
      <c r="B38" s="1631"/>
      <c r="C38" s="1620"/>
      <c r="D38" s="1631"/>
      <c r="E38" s="1631"/>
      <c r="F38" s="1631"/>
      <c r="G38" s="1631"/>
      <c r="H38" s="1441"/>
      <c r="I38" s="1441"/>
      <c r="J38" s="1441"/>
      <c r="K38" s="438" t="s">
        <v>283</v>
      </c>
      <c r="L38" s="1441"/>
      <c r="M38" s="1441"/>
      <c r="N38" s="70" t="s">
        <v>284</v>
      </c>
      <c r="O38" s="385" t="s">
        <v>285</v>
      </c>
      <c r="P38" s="458">
        <v>45078</v>
      </c>
      <c r="Q38" s="458">
        <v>45444</v>
      </c>
      <c r="R38" s="385" t="s">
        <v>286</v>
      </c>
      <c r="S38" s="385" t="s">
        <v>249</v>
      </c>
    </row>
    <row r="39" spans="1:19" ht="51" customHeight="1">
      <c r="A39" s="1631"/>
      <c r="B39" s="1631"/>
      <c r="C39" s="1620"/>
      <c r="D39" s="1631"/>
      <c r="E39" s="1631"/>
      <c r="F39" s="1631"/>
      <c r="G39" s="1631"/>
      <c r="H39" s="1441"/>
      <c r="I39" s="1441"/>
      <c r="J39" s="1441"/>
      <c r="K39" s="438" t="s">
        <v>287</v>
      </c>
      <c r="L39" s="1441"/>
      <c r="M39" s="1441"/>
      <c r="N39" s="70"/>
      <c r="O39" s="385"/>
      <c r="P39" s="385"/>
      <c r="Q39" s="385"/>
      <c r="R39" s="385"/>
      <c r="S39" s="385"/>
    </row>
    <row r="40" spans="1:19" ht="58.5" customHeight="1">
      <c r="A40" s="1631"/>
      <c r="B40" s="1631"/>
      <c r="C40" s="1620"/>
      <c r="D40" s="1630"/>
      <c r="E40" s="1630"/>
      <c r="F40" s="1630"/>
      <c r="G40" s="1630"/>
      <c r="H40" s="1441"/>
      <c r="I40" s="1441"/>
      <c r="J40" s="1441"/>
      <c r="K40" s="438" t="s">
        <v>288</v>
      </c>
      <c r="L40" s="1441"/>
      <c r="M40" s="1441"/>
      <c r="N40" s="70"/>
      <c r="O40" s="385"/>
      <c r="P40" s="385"/>
      <c r="Q40" s="385"/>
      <c r="R40" s="385"/>
      <c r="S40" s="385"/>
    </row>
    <row r="41" spans="1:19" ht="290.25" customHeight="1">
      <c r="A41" s="1631"/>
      <c r="B41" s="1631"/>
      <c r="C41" s="1620"/>
      <c r="D41" s="1629" t="s">
        <v>289</v>
      </c>
      <c r="E41" s="1629" t="s">
        <v>290</v>
      </c>
      <c r="F41" s="1632" t="s">
        <v>291</v>
      </c>
      <c r="G41" s="1629" t="s">
        <v>292</v>
      </c>
      <c r="H41" s="1441"/>
      <c r="I41" s="1441"/>
      <c r="J41" s="1441"/>
      <c r="K41" s="1321" t="s">
        <v>293</v>
      </c>
      <c r="L41" s="1441"/>
      <c r="M41" s="1441"/>
      <c r="N41" s="339" t="s">
        <v>294</v>
      </c>
      <c r="O41" s="339" t="s">
        <v>295</v>
      </c>
      <c r="P41" s="461" t="s">
        <v>296</v>
      </c>
      <c r="Q41" s="461" t="s">
        <v>247</v>
      </c>
      <c r="R41" s="66" t="s">
        <v>297</v>
      </c>
      <c r="S41" s="462">
        <v>1</v>
      </c>
    </row>
    <row r="42" spans="1:19" ht="219.75" customHeight="1">
      <c r="A42" s="1630"/>
      <c r="B42" s="1630"/>
      <c r="C42" s="1621"/>
      <c r="D42" s="1630"/>
      <c r="E42" s="1630"/>
      <c r="F42" s="1633"/>
      <c r="G42" s="1630"/>
      <c r="H42" s="1442"/>
      <c r="I42" s="1442"/>
      <c r="J42" s="1442"/>
      <c r="K42" s="1322"/>
      <c r="L42" s="1442"/>
      <c r="M42" s="1442"/>
      <c r="N42" s="463" t="s">
        <v>298</v>
      </c>
      <c r="O42" s="339" t="s">
        <v>299</v>
      </c>
      <c r="P42" s="339" t="s">
        <v>246</v>
      </c>
      <c r="Q42" s="339" t="s">
        <v>247</v>
      </c>
      <c r="R42" s="66" t="s">
        <v>300</v>
      </c>
      <c r="S42" s="462">
        <v>1</v>
      </c>
    </row>
    <row r="43" spans="1:19" ht="90" customHeight="1">
      <c r="A43" s="1629" t="s">
        <v>301</v>
      </c>
      <c r="B43" s="1629" t="s">
        <v>302</v>
      </c>
      <c r="C43" s="1629" t="s">
        <v>303</v>
      </c>
      <c r="D43" s="385" t="s">
        <v>304</v>
      </c>
      <c r="E43" s="385" t="s">
        <v>305</v>
      </c>
      <c r="F43" s="385"/>
      <c r="G43" s="385"/>
      <c r="H43" s="1439" t="s">
        <v>156</v>
      </c>
      <c r="I43" s="1439" t="s">
        <v>227</v>
      </c>
      <c r="J43" s="1439" t="s">
        <v>158</v>
      </c>
      <c r="K43" s="440" t="s">
        <v>306</v>
      </c>
      <c r="L43" s="1439" t="s">
        <v>307</v>
      </c>
      <c r="M43" s="1439" t="s">
        <v>230</v>
      </c>
      <c r="N43" s="439"/>
      <c r="O43" s="439"/>
      <c r="P43" s="448"/>
      <c r="Q43" s="448"/>
      <c r="R43" s="439"/>
      <c r="S43" s="448"/>
    </row>
    <row r="44" spans="1:19" ht="178.5">
      <c r="A44" s="1630"/>
      <c r="B44" s="1630"/>
      <c r="C44" s="1630"/>
      <c r="D44" s="385" t="s">
        <v>308</v>
      </c>
      <c r="E44" s="385" t="s">
        <v>309</v>
      </c>
      <c r="F44" s="385" t="s">
        <v>310</v>
      </c>
      <c r="G44" s="385"/>
      <c r="H44" s="1442"/>
      <c r="I44" s="1442"/>
      <c r="J44" s="1442"/>
      <c r="K44" s="440" t="s">
        <v>311</v>
      </c>
      <c r="L44" s="1442"/>
      <c r="M44" s="1442"/>
      <c r="N44" s="439"/>
      <c r="O44" s="439"/>
      <c r="P44" s="448"/>
      <c r="Q44" s="448"/>
      <c r="R44" s="439"/>
      <c r="S44" s="448"/>
    </row>
    <row r="45" spans="1:19" ht="15">
      <c r="A45" s="22"/>
      <c r="B45" s="22"/>
      <c r="C45" s="269"/>
      <c r="D45" s="269"/>
      <c r="E45" s="269"/>
      <c r="F45" s="269"/>
      <c r="G45" s="269"/>
      <c r="H45" s="269"/>
      <c r="I45" s="269"/>
      <c r="J45" s="269"/>
      <c r="K45" s="269"/>
      <c r="L45" s="269"/>
      <c r="M45" s="269"/>
      <c r="N45" s="269"/>
      <c r="O45" s="269"/>
      <c r="P45" s="269"/>
      <c r="Q45" s="269"/>
      <c r="R45" s="269"/>
      <c r="S45" s="269"/>
    </row>
    <row r="46" spans="1:19" ht="15">
      <c r="A46" s="1368" t="s">
        <v>312</v>
      </c>
      <c r="B46" s="1369"/>
      <c r="C46" s="1369"/>
      <c r="D46" s="1369"/>
      <c r="E46" s="1421"/>
      <c r="F46" s="1369" t="s">
        <v>313</v>
      </c>
      <c r="G46" s="1369"/>
      <c r="H46" s="1369"/>
      <c r="I46" s="1369"/>
      <c r="J46" s="1369"/>
      <c r="K46" s="1369"/>
      <c r="L46" s="1369"/>
      <c r="M46" s="1369"/>
      <c r="N46" s="1369"/>
      <c r="O46" s="1369"/>
      <c r="P46" s="1369"/>
      <c r="Q46" s="1369"/>
      <c r="R46" s="1369"/>
      <c r="S46" s="1421"/>
    </row>
    <row r="47" spans="1:19" ht="140.25">
      <c r="A47" s="1422" t="s">
        <v>314</v>
      </c>
      <c r="B47" s="1390" t="s">
        <v>315</v>
      </c>
      <c r="C47" s="1390" t="s">
        <v>316</v>
      </c>
      <c r="D47" s="1390" t="s">
        <v>317</v>
      </c>
      <c r="E47" s="1390" t="s">
        <v>318</v>
      </c>
      <c r="F47" s="1634"/>
      <c r="G47" s="1390" t="s">
        <v>319</v>
      </c>
      <c r="H47" s="1637" t="s">
        <v>320</v>
      </c>
      <c r="I47" s="1637" t="s">
        <v>227</v>
      </c>
      <c r="J47" s="1637" t="s">
        <v>158</v>
      </c>
      <c r="K47" s="478" t="s">
        <v>321</v>
      </c>
      <c r="L47" s="1637" t="s">
        <v>322</v>
      </c>
      <c r="M47" s="1637" t="s">
        <v>230</v>
      </c>
      <c r="N47" s="1390" t="s">
        <v>323</v>
      </c>
      <c r="O47" s="1390" t="s">
        <v>324</v>
      </c>
      <c r="P47" s="1390" t="s">
        <v>325</v>
      </c>
      <c r="Q47" s="1390" t="s">
        <v>326</v>
      </c>
      <c r="R47" s="1390" t="s">
        <v>327</v>
      </c>
      <c r="S47" s="1390">
        <v>2</v>
      </c>
    </row>
    <row r="48" spans="1:19" ht="51">
      <c r="A48" s="1392"/>
      <c r="B48" s="1339"/>
      <c r="C48" s="1339"/>
      <c r="D48" s="1339"/>
      <c r="E48" s="1339"/>
      <c r="F48" s="1635"/>
      <c r="G48" s="1339"/>
      <c r="H48" s="1337"/>
      <c r="I48" s="1337"/>
      <c r="J48" s="1337"/>
      <c r="K48" s="339" t="s">
        <v>328</v>
      </c>
      <c r="L48" s="1337"/>
      <c r="M48" s="1337"/>
      <c r="N48" s="1339"/>
      <c r="O48" s="1339"/>
      <c r="P48" s="1339"/>
      <c r="Q48" s="1339"/>
      <c r="R48" s="1339"/>
      <c r="S48" s="1339"/>
    </row>
    <row r="49" spans="1:19" ht="63.75">
      <c r="A49" s="1392"/>
      <c r="B49" s="1339"/>
      <c r="C49" s="1339"/>
      <c r="D49" s="339" t="s">
        <v>329</v>
      </c>
      <c r="E49" s="339" t="s">
        <v>330</v>
      </c>
      <c r="F49" s="339" t="s">
        <v>331</v>
      </c>
      <c r="G49" s="1339"/>
      <c r="H49" s="1337"/>
      <c r="I49" s="1337"/>
      <c r="J49" s="1337"/>
      <c r="K49" s="339" t="s">
        <v>332</v>
      </c>
      <c r="L49" s="1337"/>
      <c r="M49" s="1337"/>
      <c r="N49" s="339"/>
      <c r="O49" s="339"/>
      <c r="P49" s="483"/>
      <c r="Q49" s="339"/>
      <c r="R49" s="339"/>
      <c r="S49" s="339"/>
    </row>
    <row r="50" spans="1:19" ht="38.25">
      <c r="A50" s="1392"/>
      <c r="B50" s="1339"/>
      <c r="C50" s="1339"/>
      <c r="D50" s="339" t="s">
        <v>333</v>
      </c>
      <c r="E50" s="339" t="s">
        <v>334</v>
      </c>
      <c r="F50" s="339"/>
      <c r="G50" s="1339"/>
      <c r="H50" s="1337"/>
      <c r="I50" s="1337"/>
      <c r="J50" s="1337"/>
      <c r="K50" s="339" t="s">
        <v>335</v>
      </c>
      <c r="L50" s="1337"/>
      <c r="M50" s="1337"/>
      <c r="N50" s="339"/>
      <c r="O50" s="339"/>
      <c r="P50" s="339"/>
      <c r="Q50" s="339"/>
      <c r="R50" s="339"/>
      <c r="S50" s="462"/>
    </row>
    <row r="51" spans="1:19" ht="114.75">
      <c r="A51" s="1392"/>
      <c r="B51" s="1339"/>
      <c r="C51" s="1339"/>
      <c r="D51" s="339" t="s">
        <v>336</v>
      </c>
      <c r="E51" s="339" t="s">
        <v>337</v>
      </c>
      <c r="F51" s="339"/>
      <c r="G51" s="1339"/>
      <c r="H51" s="1337"/>
      <c r="I51" s="1337"/>
      <c r="J51" s="1337"/>
      <c r="K51" s="339" t="s">
        <v>338</v>
      </c>
      <c r="L51" s="1337"/>
      <c r="M51" s="1337"/>
      <c r="N51" s="339"/>
      <c r="O51" s="339"/>
      <c r="P51" s="339"/>
      <c r="Q51" s="479"/>
      <c r="R51" s="339"/>
      <c r="S51" s="462"/>
    </row>
    <row r="52" spans="1:19" ht="114.75">
      <c r="A52" s="1392"/>
      <c r="B52" s="1339"/>
      <c r="C52" s="1339"/>
      <c r="D52" s="1339" t="s">
        <v>339</v>
      </c>
      <c r="E52" s="339" t="s">
        <v>340</v>
      </c>
      <c r="F52" s="339" t="s">
        <v>341</v>
      </c>
      <c r="G52" s="1339"/>
      <c r="H52" s="1337"/>
      <c r="I52" s="1337"/>
      <c r="J52" s="1337"/>
      <c r="K52" s="339" t="s">
        <v>342</v>
      </c>
      <c r="L52" s="1337"/>
      <c r="M52" s="1337"/>
      <c r="N52" s="339"/>
      <c r="O52" s="339"/>
      <c r="P52" s="483"/>
      <c r="Q52" s="339"/>
      <c r="R52" s="339"/>
      <c r="S52" s="462"/>
    </row>
    <row r="53" spans="1:19" ht="89.25">
      <c r="A53" s="1392"/>
      <c r="B53" s="1339"/>
      <c r="C53" s="1339"/>
      <c r="D53" s="1339"/>
      <c r="E53" s="339" t="s">
        <v>343</v>
      </c>
      <c r="F53" s="339"/>
      <c r="G53" s="1339"/>
      <c r="H53" s="1337"/>
      <c r="I53" s="1337"/>
      <c r="J53" s="1337"/>
      <c r="K53" s="339" t="s">
        <v>344</v>
      </c>
      <c r="L53" s="472"/>
      <c r="M53" s="472"/>
      <c r="N53" s="339"/>
      <c r="O53" s="339"/>
      <c r="P53" s="483"/>
      <c r="Q53" s="339"/>
      <c r="R53" s="339"/>
      <c r="S53" s="462"/>
    </row>
    <row r="54" spans="1:19" ht="63.75">
      <c r="A54" s="1392" t="s">
        <v>345</v>
      </c>
      <c r="B54" s="1339" t="s">
        <v>346</v>
      </c>
      <c r="C54" s="1339" t="s">
        <v>347</v>
      </c>
      <c r="D54" s="339" t="s">
        <v>348</v>
      </c>
      <c r="E54" s="339" t="s">
        <v>349</v>
      </c>
      <c r="F54" s="339"/>
      <c r="G54" s="1339" t="s">
        <v>350</v>
      </c>
      <c r="H54" s="1337" t="s">
        <v>156</v>
      </c>
      <c r="I54" s="1337" t="s">
        <v>227</v>
      </c>
      <c r="J54" s="1337" t="s">
        <v>261</v>
      </c>
      <c r="K54" s="339" t="s">
        <v>351</v>
      </c>
      <c r="L54" s="1337" t="s">
        <v>352</v>
      </c>
      <c r="M54" s="1337" t="s">
        <v>353</v>
      </c>
      <c r="N54" s="1339"/>
      <c r="O54" s="1339"/>
      <c r="P54" s="1339"/>
      <c r="Q54" s="1339"/>
      <c r="R54" s="1339"/>
      <c r="S54" s="1339"/>
    </row>
    <row r="55" spans="1:19" ht="51">
      <c r="A55" s="1392"/>
      <c r="B55" s="1339"/>
      <c r="C55" s="1339"/>
      <c r="D55" s="339" t="s">
        <v>354</v>
      </c>
      <c r="E55" s="339"/>
      <c r="F55" s="339"/>
      <c r="G55" s="1339"/>
      <c r="H55" s="1337"/>
      <c r="I55" s="1337"/>
      <c r="J55" s="1337"/>
      <c r="K55" s="339" t="s">
        <v>355</v>
      </c>
      <c r="L55" s="1337"/>
      <c r="M55" s="1337"/>
      <c r="N55" s="1339"/>
      <c r="O55" s="1339"/>
      <c r="P55" s="1339"/>
      <c r="Q55" s="1339"/>
      <c r="R55" s="1339"/>
      <c r="S55" s="1339"/>
    </row>
    <row r="56" spans="1:19" ht="101.25" customHeight="1">
      <c r="A56" s="1392"/>
      <c r="B56" s="1339"/>
      <c r="C56" s="1339"/>
      <c r="D56" s="1339" t="s">
        <v>356</v>
      </c>
      <c r="E56" s="339" t="s">
        <v>357</v>
      </c>
      <c r="F56" s="339" t="s">
        <v>358</v>
      </c>
      <c r="G56" s="1339"/>
      <c r="H56" s="1337"/>
      <c r="I56" s="1337"/>
      <c r="J56" s="1337"/>
      <c r="K56" s="339" t="s">
        <v>359</v>
      </c>
      <c r="L56" s="1337"/>
      <c r="M56" s="1337"/>
      <c r="N56" s="339" t="s">
        <v>360</v>
      </c>
      <c r="O56" s="339" t="s">
        <v>361</v>
      </c>
      <c r="P56" s="483" t="s">
        <v>325</v>
      </c>
      <c r="Q56" s="339" t="s">
        <v>326</v>
      </c>
      <c r="R56" s="339" t="s">
        <v>362</v>
      </c>
      <c r="S56" s="462">
        <v>1</v>
      </c>
    </row>
    <row r="57" spans="1:19" ht="38.25">
      <c r="A57" s="1392"/>
      <c r="B57" s="1339"/>
      <c r="C57" s="1339"/>
      <c r="D57" s="1339"/>
      <c r="E57" s="1339" t="s">
        <v>363</v>
      </c>
      <c r="F57" s="1339"/>
      <c r="G57" s="1339"/>
      <c r="H57" s="1337"/>
      <c r="I57" s="1337"/>
      <c r="J57" s="1337"/>
      <c r="K57" s="339" t="s">
        <v>364</v>
      </c>
      <c r="L57" s="1337"/>
      <c r="M57" s="1337"/>
      <c r="N57" s="339"/>
      <c r="O57" s="339"/>
      <c r="P57" s="483"/>
      <c r="Q57" s="339"/>
      <c r="R57" s="339"/>
      <c r="S57" s="339"/>
    </row>
    <row r="58" spans="1:19" ht="76.5">
      <c r="A58" s="1392"/>
      <c r="B58" s="1339"/>
      <c r="C58" s="1339"/>
      <c r="D58" s="1339"/>
      <c r="E58" s="1339"/>
      <c r="F58" s="1339"/>
      <c r="G58" s="1339"/>
      <c r="H58" s="1337"/>
      <c r="I58" s="1337"/>
      <c r="J58" s="1337"/>
      <c r="K58" s="339" t="s">
        <v>365</v>
      </c>
      <c r="L58" s="1337"/>
      <c r="M58" s="1337"/>
      <c r="N58" s="339"/>
      <c r="O58" s="339"/>
      <c r="P58" s="339"/>
      <c r="Q58" s="339"/>
      <c r="R58" s="339"/>
      <c r="S58" s="462"/>
    </row>
    <row r="59" spans="1:19" ht="93" customHeight="1">
      <c r="A59" s="1392"/>
      <c r="B59" s="1339"/>
      <c r="C59" s="1339"/>
      <c r="D59" s="1339" t="s">
        <v>366</v>
      </c>
      <c r="E59" s="1339" t="s">
        <v>367</v>
      </c>
      <c r="F59" s="1339"/>
      <c r="G59" s="1339"/>
      <c r="H59" s="1337"/>
      <c r="I59" s="1337"/>
      <c r="J59" s="1337"/>
      <c r="K59" s="339" t="s">
        <v>368</v>
      </c>
      <c r="L59" s="1337" t="s">
        <v>352</v>
      </c>
      <c r="M59" s="1337" t="s">
        <v>353</v>
      </c>
      <c r="N59" s="339"/>
      <c r="O59" s="479"/>
      <c r="P59" s="339"/>
      <c r="Q59" s="339"/>
      <c r="R59" s="339"/>
      <c r="S59" s="339"/>
    </row>
    <row r="60" spans="1:19" ht="89.25">
      <c r="A60" s="1392"/>
      <c r="B60" s="1339"/>
      <c r="C60" s="1339"/>
      <c r="D60" s="1339"/>
      <c r="E60" s="1339"/>
      <c r="F60" s="1339"/>
      <c r="G60" s="1339"/>
      <c r="H60" s="1337"/>
      <c r="I60" s="1337"/>
      <c r="J60" s="1337"/>
      <c r="K60" s="339" t="s">
        <v>369</v>
      </c>
      <c r="L60" s="1337"/>
      <c r="M60" s="1337"/>
      <c r="N60" s="339" t="s">
        <v>370</v>
      </c>
      <c r="O60" s="339" t="s">
        <v>371</v>
      </c>
      <c r="P60" s="483" t="s">
        <v>325</v>
      </c>
      <c r="Q60" s="339" t="s">
        <v>326</v>
      </c>
      <c r="R60" s="339" t="s">
        <v>372</v>
      </c>
      <c r="S60" s="479">
        <v>1</v>
      </c>
    </row>
    <row r="61" spans="1:19" ht="127.5">
      <c r="A61" s="1392"/>
      <c r="B61" s="1339"/>
      <c r="C61" s="1339"/>
      <c r="D61" s="339" t="s">
        <v>373</v>
      </c>
      <c r="E61" s="339" t="s">
        <v>374</v>
      </c>
      <c r="F61" s="339"/>
      <c r="G61" s="1339"/>
      <c r="H61" s="1337"/>
      <c r="I61" s="1337"/>
      <c r="J61" s="1337"/>
      <c r="K61" s="339" t="s">
        <v>375</v>
      </c>
      <c r="L61" s="1337"/>
      <c r="M61" s="1337"/>
      <c r="N61" s="339" t="s">
        <v>376</v>
      </c>
      <c r="O61" s="339" t="s">
        <v>377</v>
      </c>
      <c r="P61" s="483" t="s">
        <v>325</v>
      </c>
      <c r="Q61" s="339" t="s">
        <v>326</v>
      </c>
      <c r="R61" s="482" t="s">
        <v>378</v>
      </c>
      <c r="S61" s="482" t="s">
        <v>379</v>
      </c>
    </row>
    <row r="62" spans="1:19" ht="102">
      <c r="A62" s="1392"/>
      <c r="B62" s="1339"/>
      <c r="C62" s="1339"/>
      <c r="D62" s="1339" t="s">
        <v>380</v>
      </c>
      <c r="E62" s="1339" t="s">
        <v>381</v>
      </c>
      <c r="F62" s="1339" t="s">
        <v>382</v>
      </c>
      <c r="G62" s="1339"/>
      <c r="H62" s="1337"/>
      <c r="I62" s="1337"/>
      <c r="J62" s="1337"/>
      <c r="K62" s="1339" t="s">
        <v>383</v>
      </c>
      <c r="L62" s="1337"/>
      <c r="M62" s="1337"/>
      <c r="N62" s="339" t="s">
        <v>384</v>
      </c>
      <c r="O62" s="339" t="s">
        <v>385</v>
      </c>
      <c r="P62" s="483" t="s">
        <v>325</v>
      </c>
      <c r="Q62" s="339" t="s">
        <v>326</v>
      </c>
      <c r="R62" s="339" t="s">
        <v>386</v>
      </c>
      <c r="S62" s="339" t="s">
        <v>387</v>
      </c>
    </row>
    <row r="63" spans="1:19" ht="76.5">
      <c r="A63" s="1392"/>
      <c r="B63" s="1339"/>
      <c r="C63" s="1339"/>
      <c r="D63" s="1339"/>
      <c r="E63" s="1339"/>
      <c r="F63" s="1339"/>
      <c r="G63" s="1339"/>
      <c r="H63" s="1337"/>
      <c r="I63" s="1337"/>
      <c r="J63" s="1337"/>
      <c r="K63" s="1339"/>
      <c r="L63" s="1337"/>
      <c r="M63" s="1337"/>
      <c r="N63" s="339" t="s">
        <v>388</v>
      </c>
      <c r="O63" s="339" t="s">
        <v>385</v>
      </c>
      <c r="P63" s="483" t="s">
        <v>325</v>
      </c>
      <c r="Q63" s="339" t="s">
        <v>326</v>
      </c>
      <c r="R63" s="339" t="s">
        <v>386</v>
      </c>
      <c r="S63" s="339" t="s">
        <v>389</v>
      </c>
    </row>
    <row r="64" spans="1:19" ht="76.5">
      <c r="A64" s="1392"/>
      <c r="B64" s="1339"/>
      <c r="C64" s="1339"/>
      <c r="D64" s="339" t="s">
        <v>390</v>
      </c>
      <c r="E64" s="339" t="s">
        <v>381</v>
      </c>
      <c r="F64" s="339"/>
      <c r="G64" s="1339"/>
      <c r="H64" s="1337"/>
      <c r="I64" s="1337"/>
      <c r="J64" s="1337"/>
      <c r="K64" s="339" t="s">
        <v>391</v>
      </c>
      <c r="L64" s="1337"/>
      <c r="M64" s="1337"/>
      <c r="N64" s="339" t="s">
        <v>392</v>
      </c>
      <c r="O64" s="339" t="s">
        <v>393</v>
      </c>
      <c r="P64" s="483" t="s">
        <v>325</v>
      </c>
      <c r="Q64" s="339" t="s">
        <v>326</v>
      </c>
      <c r="R64" s="339" t="s">
        <v>394</v>
      </c>
      <c r="S64" s="339">
        <v>1</v>
      </c>
    </row>
    <row r="65" spans="1:19" ht="38.25">
      <c r="A65" s="1392" t="s">
        <v>395</v>
      </c>
      <c r="B65" s="1339" t="s">
        <v>396</v>
      </c>
      <c r="C65" s="1339" t="s">
        <v>397</v>
      </c>
      <c r="D65" s="339" t="s">
        <v>398</v>
      </c>
      <c r="E65" s="339" t="s">
        <v>399</v>
      </c>
      <c r="F65" s="339"/>
      <c r="G65" s="1339" t="s">
        <v>400</v>
      </c>
      <c r="H65" s="1337" t="s">
        <v>226</v>
      </c>
      <c r="I65" s="1337" t="s">
        <v>157</v>
      </c>
      <c r="J65" s="1337" t="s">
        <v>401</v>
      </c>
      <c r="K65" s="339" t="s">
        <v>402</v>
      </c>
      <c r="L65" s="1337" t="s">
        <v>322</v>
      </c>
      <c r="M65" s="1337" t="s">
        <v>230</v>
      </c>
      <c r="N65" s="339"/>
      <c r="O65" s="339"/>
      <c r="P65" s="483"/>
      <c r="Q65" s="339"/>
      <c r="R65" s="482"/>
      <c r="S65" s="482"/>
    </row>
    <row r="66" spans="1:19" ht="38.25">
      <c r="A66" s="1392"/>
      <c r="B66" s="1339"/>
      <c r="C66" s="1339"/>
      <c r="D66" s="339" t="s">
        <v>403</v>
      </c>
      <c r="E66" s="339" t="s">
        <v>404</v>
      </c>
      <c r="F66" s="339"/>
      <c r="G66" s="1339"/>
      <c r="H66" s="1337"/>
      <c r="I66" s="1337"/>
      <c r="J66" s="1337"/>
      <c r="K66" s="339" t="s">
        <v>335</v>
      </c>
      <c r="L66" s="1337"/>
      <c r="M66" s="1337"/>
      <c r="N66" s="339"/>
      <c r="O66" s="339"/>
      <c r="P66" s="482"/>
      <c r="Q66" s="482"/>
      <c r="R66" s="482"/>
      <c r="S66" s="482"/>
    </row>
    <row r="67" spans="1:19" ht="114.75">
      <c r="A67" s="1392"/>
      <c r="B67" s="1339"/>
      <c r="C67" s="1339"/>
      <c r="D67" s="1339" t="s">
        <v>405</v>
      </c>
      <c r="E67" s="1339" t="s">
        <v>406</v>
      </c>
      <c r="F67" s="1339"/>
      <c r="G67" s="1339"/>
      <c r="H67" s="1337"/>
      <c r="I67" s="1337"/>
      <c r="J67" s="1337"/>
      <c r="K67" s="1339" t="s">
        <v>407</v>
      </c>
      <c r="L67" s="1337"/>
      <c r="M67" s="1337"/>
      <c r="N67" s="339" t="s">
        <v>408</v>
      </c>
      <c r="O67" s="339" t="s">
        <v>385</v>
      </c>
      <c r="P67" s="483" t="s">
        <v>325</v>
      </c>
      <c r="Q67" s="339" t="s">
        <v>326</v>
      </c>
      <c r="R67" s="339" t="s">
        <v>386</v>
      </c>
      <c r="S67" s="339" t="s">
        <v>387</v>
      </c>
    </row>
    <row r="68" spans="1:19" ht="115.5" customHeight="1">
      <c r="A68" s="1392"/>
      <c r="B68" s="1339"/>
      <c r="C68" s="1339"/>
      <c r="D68" s="1339"/>
      <c r="E68" s="1339"/>
      <c r="F68" s="1339"/>
      <c r="G68" s="1339"/>
      <c r="H68" s="1337"/>
      <c r="I68" s="1337"/>
      <c r="J68" s="1337"/>
      <c r="K68" s="1339"/>
      <c r="L68" s="1337"/>
      <c r="M68" s="1337"/>
      <c r="N68" s="482" t="s">
        <v>409</v>
      </c>
      <c r="O68" s="339" t="s">
        <v>410</v>
      </c>
      <c r="P68" s="483" t="s">
        <v>325</v>
      </c>
      <c r="Q68" s="339" t="s">
        <v>326</v>
      </c>
      <c r="R68" s="339" t="s">
        <v>411</v>
      </c>
      <c r="S68" s="482" t="s">
        <v>412</v>
      </c>
    </row>
    <row r="69" spans="1:19" ht="63.75">
      <c r="A69" s="1392"/>
      <c r="B69" s="1339"/>
      <c r="C69" s="1339"/>
      <c r="D69" s="1339" t="s">
        <v>413</v>
      </c>
      <c r="E69" s="339" t="s">
        <v>414</v>
      </c>
      <c r="F69" s="339"/>
      <c r="G69" s="1339"/>
      <c r="H69" s="1337"/>
      <c r="I69" s="1337"/>
      <c r="J69" s="1337"/>
      <c r="K69" s="339" t="s">
        <v>415</v>
      </c>
      <c r="L69" s="1337"/>
      <c r="M69" s="1337"/>
      <c r="N69" s="482"/>
      <c r="O69" s="339"/>
      <c r="P69" s="483"/>
      <c r="Q69" s="339"/>
      <c r="R69" s="339"/>
      <c r="S69" s="482"/>
    </row>
    <row r="70" spans="1:19" ht="102">
      <c r="A70" s="1392"/>
      <c r="B70" s="1339"/>
      <c r="C70" s="1339"/>
      <c r="D70" s="1339"/>
      <c r="E70" s="339" t="s">
        <v>416</v>
      </c>
      <c r="F70" s="339"/>
      <c r="G70" s="1339"/>
      <c r="H70" s="1337"/>
      <c r="I70" s="1337"/>
      <c r="J70" s="1337"/>
      <c r="K70" s="339" t="s">
        <v>417</v>
      </c>
      <c r="L70" s="1337"/>
      <c r="M70" s="1337"/>
      <c r="N70" s="482" t="s">
        <v>323</v>
      </c>
      <c r="O70" s="339" t="s">
        <v>324</v>
      </c>
      <c r="P70" s="339" t="s">
        <v>325</v>
      </c>
      <c r="Q70" s="339" t="s">
        <v>326</v>
      </c>
      <c r="R70" s="339" t="s">
        <v>327</v>
      </c>
      <c r="S70" s="339">
        <v>2</v>
      </c>
    </row>
    <row r="71" spans="1:19" ht="94.5" customHeight="1">
      <c r="A71" s="1392"/>
      <c r="B71" s="1339"/>
      <c r="C71" s="1339"/>
      <c r="D71" s="1339"/>
      <c r="E71" s="339" t="s">
        <v>418</v>
      </c>
      <c r="F71" s="339" t="s">
        <v>419</v>
      </c>
      <c r="G71" s="1339"/>
      <c r="H71" s="1337"/>
      <c r="I71" s="1337"/>
      <c r="J71" s="1337"/>
      <c r="K71" s="482" t="s">
        <v>420</v>
      </c>
      <c r="L71" s="1337"/>
      <c r="M71" s="1337"/>
      <c r="N71" s="339" t="s">
        <v>421</v>
      </c>
      <c r="O71" s="339" t="s">
        <v>422</v>
      </c>
      <c r="P71" s="339" t="s">
        <v>325</v>
      </c>
      <c r="Q71" s="339" t="s">
        <v>326</v>
      </c>
      <c r="R71" s="339" t="s">
        <v>423</v>
      </c>
      <c r="S71" s="339" t="s">
        <v>424</v>
      </c>
    </row>
    <row r="72" spans="1:19" ht="76.5">
      <c r="A72" s="1392" t="s">
        <v>425</v>
      </c>
      <c r="B72" s="1339" t="s">
        <v>426</v>
      </c>
      <c r="C72" s="1339" t="s">
        <v>427</v>
      </c>
      <c r="D72" s="1339" t="s">
        <v>428</v>
      </c>
      <c r="E72" s="1339" t="s">
        <v>429</v>
      </c>
      <c r="F72" s="1339" t="s">
        <v>430</v>
      </c>
      <c r="G72" s="1339" t="s">
        <v>431</v>
      </c>
      <c r="H72" s="1337" t="s">
        <v>156</v>
      </c>
      <c r="I72" s="1337" t="s">
        <v>432</v>
      </c>
      <c r="J72" s="1337" t="s">
        <v>433</v>
      </c>
      <c r="K72" s="339" t="s">
        <v>434</v>
      </c>
      <c r="L72" s="1337" t="s">
        <v>435</v>
      </c>
      <c r="M72" s="1337" t="s">
        <v>436</v>
      </c>
      <c r="N72" s="339" t="s">
        <v>437</v>
      </c>
      <c r="O72" s="339" t="s">
        <v>438</v>
      </c>
      <c r="P72" s="483" t="s">
        <v>325</v>
      </c>
      <c r="Q72" s="339" t="s">
        <v>326</v>
      </c>
      <c r="R72" s="339" t="s">
        <v>439</v>
      </c>
      <c r="S72" s="484">
        <v>1</v>
      </c>
    </row>
    <row r="73" spans="1:19" ht="51">
      <c r="A73" s="1392"/>
      <c r="B73" s="1339"/>
      <c r="C73" s="1339"/>
      <c r="D73" s="1339"/>
      <c r="E73" s="1339"/>
      <c r="F73" s="1339"/>
      <c r="G73" s="1339"/>
      <c r="H73" s="1337"/>
      <c r="I73" s="1337"/>
      <c r="J73" s="1337"/>
      <c r="K73" s="339" t="s">
        <v>440</v>
      </c>
      <c r="L73" s="1337"/>
      <c r="M73" s="1337"/>
      <c r="N73" s="339"/>
      <c r="O73" s="479"/>
      <c r="P73" s="479"/>
      <c r="Q73" s="479"/>
      <c r="R73" s="479"/>
      <c r="S73" s="479"/>
    </row>
    <row r="74" spans="1:19" ht="25.5">
      <c r="A74" s="1392"/>
      <c r="B74" s="1339"/>
      <c r="C74" s="1339"/>
      <c r="D74" s="1339"/>
      <c r="E74" s="1339"/>
      <c r="F74" s="1339"/>
      <c r="G74" s="1339"/>
      <c r="H74" s="1337"/>
      <c r="I74" s="1337"/>
      <c r="J74" s="1337"/>
      <c r="K74" s="339" t="s">
        <v>441</v>
      </c>
      <c r="L74" s="1337"/>
      <c r="M74" s="1337"/>
      <c r="N74" s="1339" t="s">
        <v>442</v>
      </c>
      <c r="O74" s="1339" t="s">
        <v>324</v>
      </c>
      <c r="P74" s="1339" t="s">
        <v>325</v>
      </c>
      <c r="Q74" s="1339" t="s">
        <v>326</v>
      </c>
      <c r="R74" s="1339" t="s">
        <v>443</v>
      </c>
      <c r="S74" s="1339" t="s">
        <v>444</v>
      </c>
    </row>
    <row r="75" spans="1:19" ht="51">
      <c r="A75" s="1392"/>
      <c r="B75" s="1339"/>
      <c r="C75" s="1339"/>
      <c r="D75" s="1339"/>
      <c r="E75" s="1339"/>
      <c r="F75" s="1339"/>
      <c r="G75" s="1339"/>
      <c r="H75" s="1337"/>
      <c r="I75" s="1337"/>
      <c r="J75" s="1337"/>
      <c r="K75" s="339" t="s">
        <v>445</v>
      </c>
      <c r="L75" s="1337"/>
      <c r="M75" s="1337"/>
      <c r="N75" s="1339"/>
      <c r="O75" s="1339"/>
      <c r="P75" s="1339"/>
      <c r="Q75" s="1339"/>
      <c r="R75" s="1339"/>
      <c r="S75" s="1339"/>
    </row>
    <row r="76" spans="1:19" ht="45" customHeight="1">
      <c r="A76" s="1392" t="s">
        <v>446</v>
      </c>
      <c r="B76" s="1339" t="s">
        <v>447</v>
      </c>
      <c r="C76" s="1339" t="s">
        <v>448</v>
      </c>
      <c r="D76" s="339" t="s">
        <v>449</v>
      </c>
      <c r="E76" s="339" t="s">
        <v>450</v>
      </c>
      <c r="F76" s="339"/>
      <c r="G76" s="1339" t="s">
        <v>451</v>
      </c>
      <c r="H76" s="1337" t="s">
        <v>226</v>
      </c>
      <c r="I76" s="1337" t="s">
        <v>157</v>
      </c>
      <c r="J76" s="1337" t="s">
        <v>401</v>
      </c>
      <c r="K76" s="1344" t="s">
        <v>452</v>
      </c>
      <c r="L76" s="1337" t="s">
        <v>435</v>
      </c>
      <c r="M76" s="1337" t="s">
        <v>453</v>
      </c>
      <c r="N76" s="1339" t="s">
        <v>454</v>
      </c>
      <c r="O76" s="1339" t="s">
        <v>455</v>
      </c>
      <c r="P76" s="1435" t="s">
        <v>325</v>
      </c>
      <c r="Q76" s="1339" t="s">
        <v>326</v>
      </c>
      <c r="R76" s="1339" t="s">
        <v>456</v>
      </c>
      <c r="S76" s="1436">
        <v>1</v>
      </c>
    </row>
    <row r="77" spans="1:19" ht="51">
      <c r="A77" s="1392"/>
      <c r="B77" s="1339"/>
      <c r="C77" s="1339"/>
      <c r="D77" s="1339" t="s">
        <v>457</v>
      </c>
      <c r="E77" s="339" t="s">
        <v>458</v>
      </c>
      <c r="F77" s="339"/>
      <c r="G77" s="1339"/>
      <c r="H77" s="1337"/>
      <c r="I77" s="1337"/>
      <c r="J77" s="1337"/>
      <c r="K77" s="1306"/>
      <c r="L77" s="1337"/>
      <c r="M77" s="1337"/>
      <c r="N77" s="1339"/>
      <c r="O77" s="1339"/>
      <c r="P77" s="1435"/>
      <c r="Q77" s="1339"/>
      <c r="R77" s="1339"/>
      <c r="S77" s="1436"/>
    </row>
    <row r="78" spans="1:19" ht="76.5">
      <c r="A78" s="1392"/>
      <c r="B78" s="1339"/>
      <c r="C78" s="1339"/>
      <c r="D78" s="1339"/>
      <c r="E78" s="1339" t="s">
        <v>459</v>
      </c>
      <c r="F78" s="1339"/>
      <c r="G78" s="1339"/>
      <c r="H78" s="1337"/>
      <c r="I78" s="1337"/>
      <c r="J78" s="1337"/>
      <c r="K78" s="1339" t="s">
        <v>460</v>
      </c>
      <c r="L78" s="1337"/>
      <c r="M78" s="1337"/>
      <c r="N78" s="339" t="s">
        <v>461</v>
      </c>
      <c r="O78" s="339" t="s">
        <v>462</v>
      </c>
      <c r="P78" s="483" t="s">
        <v>325</v>
      </c>
      <c r="Q78" s="339" t="s">
        <v>326</v>
      </c>
      <c r="R78" s="339" t="s">
        <v>463</v>
      </c>
      <c r="S78" s="339">
        <v>1</v>
      </c>
    </row>
    <row r="79" spans="1:19" ht="38.25">
      <c r="A79" s="1392"/>
      <c r="B79" s="1339"/>
      <c r="C79" s="1339"/>
      <c r="D79" s="1339"/>
      <c r="E79" s="1339"/>
      <c r="F79" s="1339"/>
      <c r="G79" s="1339"/>
      <c r="H79" s="1337"/>
      <c r="I79" s="1337"/>
      <c r="J79" s="1337"/>
      <c r="K79" s="1339"/>
      <c r="L79" s="1337"/>
      <c r="M79" s="1337"/>
      <c r="N79" s="339" t="s">
        <v>464</v>
      </c>
      <c r="O79" s="339" t="s">
        <v>462</v>
      </c>
      <c r="P79" s="483" t="s">
        <v>325</v>
      </c>
      <c r="Q79" s="339" t="s">
        <v>326</v>
      </c>
      <c r="R79" s="339" t="s">
        <v>463</v>
      </c>
      <c r="S79" s="479">
        <v>2</v>
      </c>
    </row>
    <row r="80" spans="1:19" ht="76.5">
      <c r="A80" s="1392"/>
      <c r="B80" s="1339"/>
      <c r="C80" s="1339"/>
      <c r="D80" s="1339" t="s">
        <v>465</v>
      </c>
      <c r="E80" s="1339" t="s">
        <v>466</v>
      </c>
      <c r="F80" s="1339"/>
      <c r="G80" s="1339"/>
      <c r="H80" s="1337"/>
      <c r="I80" s="1337"/>
      <c r="J80" s="1337"/>
      <c r="K80" s="339" t="s">
        <v>467</v>
      </c>
      <c r="L80" s="1337"/>
      <c r="M80" s="1337"/>
      <c r="N80" s="339" t="s">
        <v>468</v>
      </c>
      <c r="O80" s="339" t="s">
        <v>462</v>
      </c>
      <c r="P80" s="483" t="s">
        <v>325</v>
      </c>
      <c r="Q80" s="339" t="s">
        <v>326</v>
      </c>
      <c r="R80" s="339" t="s">
        <v>469</v>
      </c>
      <c r="S80" s="339">
        <v>2</v>
      </c>
    </row>
    <row r="81" spans="1:19" ht="113.25" customHeight="1">
      <c r="A81" s="1392"/>
      <c r="B81" s="1339"/>
      <c r="C81" s="1339"/>
      <c r="D81" s="1339"/>
      <c r="E81" s="1339"/>
      <c r="F81" s="1339"/>
      <c r="G81" s="1339"/>
      <c r="H81" s="1337"/>
      <c r="I81" s="1337"/>
      <c r="J81" s="1337"/>
      <c r="K81" s="339" t="s">
        <v>470</v>
      </c>
      <c r="L81" s="1337"/>
      <c r="M81" s="1337"/>
      <c r="N81" s="339" t="s">
        <v>471</v>
      </c>
      <c r="O81" s="339" t="s">
        <v>472</v>
      </c>
      <c r="P81" s="483" t="s">
        <v>325</v>
      </c>
      <c r="Q81" s="339" t="s">
        <v>326</v>
      </c>
      <c r="R81" s="339" t="s">
        <v>386</v>
      </c>
      <c r="S81" s="339" t="s">
        <v>473</v>
      </c>
    </row>
    <row r="82" spans="1:19" ht="185.25" customHeight="1">
      <c r="A82" s="470" t="s">
        <v>474</v>
      </c>
      <c r="B82" s="339" t="s">
        <v>475</v>
      </c>
      <c r="C82" s="339" t="s">
        <v>476</v>
      </c>
      <c r="D82" s="339" t="s">
        <v>477</v>
      </c>
      <c r="E82" s="339" t="s">
        <v>478</v>
      </c>
      <c r="F82" s="339"/>
      <c r="G82" s="339" t="s">
        <v>479</v>
      </c>
      <c r="H82" s="472" t="s">
        <v>156</v>
      </c>
      <c r="I82" s="472" t="s">
        <v>227</v>
      </c>
      <c r="J82" s="473" t="s">
        <v>261</v>
      </c>
      <c r="K82" s="339" t="s">
        <v>480</v>
      </c>
      <c r="L82" s="473" t="s">
        <v>435</v>
      </c>
      <c r="M82" s="472" t="s">
        <v>187</v>
      </c>
      <c r="N82" s="339" t="s">
        <v>481</v>
      </c>
      <c r="O82" s="339" t="s">
        <v>482</v>
      </c>
      <c r="P82" s="483" t="s">
        <v>325</v>
      </c>
      <c r="Q82" s="339" t="s">
        <v>326</v>
      </c>
      <c r="R82" s="339" t="s">
        <v>483</v>
      </c>
      <c r="S82" s="339" t="s">
        <v>484</v>
      </c>
    </row>
    <row r="83" spans="1:19" ht="63.75">
      <c r="A83" s="1392" t="s">
        <v>485</v>
      </c>
      <c r="B83" s="1339" t="s">
        <v>486</v>
      </c>
      <c r="C83" s="1339" t="s">
        <v>487</v>
      </c>
      <c r="D83" s="339" t="s">
        <v>488</v>
      </c>
      <c r="E83" s="339" t="s">
        <v>489</v>
      </c>
      <c r="F83" s="339"/>
      <c r="G83" s="1339" t="s">
        <v>490</v>
      </c>
      <c r="H83" s="1337" t="s">
        <v>226</v>
      </c>
      <c r="I83" s="1337" t="s">
        <v>227</v>
      </c>
      <c r="J83" s="1337" t="s">
        <v>158</v>
      </c>
      <c r="K83" s="339" t="s">
        <v>491</v>
      </c>
      <c r="L83" s="1337" t="s">
        <v>492</v>
      </c>
      <c r="M83" s="1337" t="s">
        <v>187</v>
      </c>
      <c r="N83" s="339" t="s">
        <v>493</v>
      </c>
      <c r="O83" s="339" t="s">
        <v>494</v>
      </c>
      <c r="P83" s="483" t="s">
        <v>325</v>
      </c>
      <c r="Q83" s="339" t="s">
        <v>326</v>
      </c>
      <c r="R83" s="339" t="s">
        <v>362</v>
      </c>
      <c r="S83" s="462">
        <v>1</v>
      </c>
    </row>
    <row r="84" spans="1:19" ht="114.75">
      <c r="A84" s="1392"/>
      <c r="B84" s="1339"/>
      <c r="C84" s="1339"/>
      <c r="D84" s="1339" t="s">
        <v>495</v>
      </c>
      <c r="E84" s="1339" t="s">
        <v>496</v>
      </c>
      <c r="F84" s="1339"/>
      <c r="G84" s="1339"/>
      <c r="H84" s="1337"/>
      <c r="I84" s="1337"/>
      <c r="J84" s="1337"/>
      <c r="K84" s="339" t="s">
        <v>497</v>
      </c>
      <c r="L84" s="1337"/>
      <c r="M84" s="1337"/>
      <c r="N84" s="339" t="s">
        <v>498</v>
      </c>
      <c r="O84" s="339" t="s">
        <v>499</v>
      </c>
      <c r="P84" s="483" t="s">
        <v>325</v>
      </c>
      <c r="Q84" s="339" t="s">
        <v>326</v>
      </c>
      <c r="R84" s="339" t="s">
        <v>500</v>
      </c>
      <c r="S84" s="339">
        <v>2</v>
      </c>
    </row>
    <row r="85" spans="1:19" ht="63.75">
      <c r="A85" s="1392"/>
      <c r="B85" s="1339"/>
      <c r="C85" s="1339"/>
      <c r="D85" s="1339"/>
      <c r="E85" s="1339"/>
      <c r="F85" s="1339"/>
      <c r="G85" s="1339"/>
      <c r="H85" s="1337"/>
      <c r="I85" s="1337"/>
      <c r="J85" s="1337"/>
      <c r="K85" s="339" t="s">
        <v>501</v>
      </c>
      <c r="L85" s="1337"/>
      <c r="M85" s="1337"/>
      <c r="N85" s="339"/>
      <c r="O85" s="339"/>
      <c r="P85" s="483"/>
      <c r="Q85" s="339"/>
      <c r="R85" s="339"/>
      <c r="S85" s="339"/>
    </row>
    <row r="86" spans="1:19" ht="89.25">
      <c r="A86" s="1392"/>
      <c r="B86" s="1339"/>
      <c r="C86" s="1339"/>
      <c r="D86" s="1339"/>
      <c r="E86" s="339" t="s">
        <v>502</v>
      </c>
      <c r="F86" s="339"/>
      <c r="G86" s="1339"/>
      <c r="H86" s="1337"/>
      <c r="I86" s="1337"/>
      <c r="J86" s="1337"/>
      <c r="K86" s="339" t="s">
        <v>503</v>
      </c>
      <c r="L86" s="1337"/>
      <c r="M86" s="1337"/>
      <c r="N86" s="339" t="s">
        <v>504</v>
      </c>
      <c r="O86" s="339" t="s">
        <v>505</v>
      </c>
      <c r="P86" s="483" t="s">
        <v>325</v>
      </c>
      <c r="Q86" s="339" t="s">
        <v>326</v>
      </c>
      <c r="R86" s="339" t="s">
        <v>506</v>
      </c>
      <c r="S86" s="339">
        <v>2</v>
      </c>
    </row>
    <row r="87" spans="1:19" ht="174" customHeight="1">
      <c r="A87" s="470" t="s">
        <v>507</v>
      </c>
      <c r="B87" s="339" t="s">
        <v>508</v>
      </c>
      <c r="C87" s="339" t="s">
        <v>509</v>
      </c>
      <c r="D87" s="339" t="s">
        <v>510</v>
      </c>
      <c r="E87" s="339" t="s">
        <v>511</v>
      </c>
      <c r="F87" s="339"/>
      <c r="G87" s="339" t="s">
        <v>512</v>
      </c>
      <c r="H87" s="472" t="s">
        <v>226</v>
      </c>
      <c r="I87" s="472" t="s">
        <v>227</v>
      </c>
      <c r="J87" s="472" t="s">
        <v>158</v>
      </c>
      <c r="K87" s="339" t="s">
        <v>484</v>
      </c>
      <c r="L87" s="472" t="s">
        <v>322</v>
      </c>
      <c r="M87" s="472" t="s">
        <v>187</v>
      </c>
      <c r="N87" s="339" t="s">
        <v>513</v>
      </c>
      <c r="O87" s="339" t="s">
        <v>514</v>
      </c>
      <c r="P87" s="483" t="s">
        <v>325</v>
      </c>
      <c r="Q87" s="339" t="s">
        <v>326</v>
      </c>
      <c r="R87" s="339" t="s">
        <v>515</v>
      </c>
      <c r="S87" s="339">
        <v>2</v>
      </c>
    </row>
    <row r="88" spans="1:19" ht="102">
      <c r="A88" s="1392" t="s">
        <v>516</v>
      </c>
      <c r="B88" s="1339" t="s">
        <v>517</v>
      </c>
      <c r="C88" s="1339" t="s">
        <v>518</v>
      </c>
      <c r="D88" s="339" t="s">
        <v>519</v>
      </c>
      <c r="E88" s="339" t="s">
        <v>520</v>
      </c>
      <c r="F88" s="339"/>
      <c r="G88" s="1339" t="s">
        <v>521</v>
      </c>
      <c r="H88" s="1337" t="s">
        <v>226</v>
      </c>
      <c r="I88" s="1337" t="s">
        <v>227</v>
      </c>
      <c r="J88" s="1337" t="s">
        <v>158</v>
      </c>
      <c r="K88" s="339" t="s">
        <v>522</v>
      </c>
      <c r="L88" s="1337" t="s">
        <v>322</v>
      </c>
      <c r="M88" s="1337" t="s">
        <v>187</v>
      </c>
      <c r="N88" s="339"/>
      <c r="O88" s="339"/>
      <c r="P88" s="483"/>
      <c r="Q88" s="339"/>
      <c r="R88" s="339"/>
      <c r="S88" s="339"/>
    </row>
    <row r="89" spans="1:19" ht="38.25">
      <c r="A89" s="1392"/>
      <c r="B89" s="1339"/>
      <c r="C89" s="1339"/>
      <c r="D89" s="339" t="s">
        <v>523</v>
      </c>
      <c r="E89" s="339"/>
      <c r="F89" s="339"/>
      <c r="G89" s="1339"/>
      <c r="H89" s="1337"/>
      <c r="I89" s="1337"/>
      <c r="J89" s="1337"/>
      <c r="K89" s="339" t="s">
        <v>524</v>
      </c>
      <c r="L89" s="1337"/>
      <c r="M89" s="1337"/>
      <c r="N89" s="339"/>
      <c r="O89" s="479"/>
      <c r="P89" s="479"/>
      <c r="Q89" s="479"/>
      <c r="R89" s="479"/>
      <c r="S89" s="479"/>
    </row>
    <row r="90" spans="1:19" ht="87.75" customHeight="1">
      <c r="A90" s="1392" t="s">
        <v>525</v>
      </c>
      <c r="B90" s="1339" t="s">
        <v>526</v>
      </c>
      <c r="C90" s="1339" t="s">
        <v>527</v>
      </c>
      <c r="D90" s="1339" t="s">
        <v>419</v>
      </c>
      <c r="E90" s="1339" t="s">
        <v>528</v>
      </c>
      <c r="F90" s="1339"/>
      <c r="G90" s="1339" t="s">
        <v>529</v>
      </c>
      <c r="H90" s="1337" t="s">
        <v>156</v>
      </c>
      <c r="I90" s="1337" t="s">
        <v>157</v>
      </c>
      <c r="J90" s="1337" t="s">
        <v>158</v>
      </c>
      <c r="K90" s="1339" t="s">
        <v>484</v>
      </c>
      <c r="L90" s="1337" t="s">
        <v>530</v>
      </c>
      <c r="M90" s="1337" t="s">
        <v>187</v>
      </c>
      <c r="N90" s="339" t="s">
        <v>531</v>
      </c>
      <c r="O90" s="339" t="s">
        <v>385</v>
      </c>
      <c r="P90" s="339" t="s">
        <v>325</v>
      </c>
      <c r="Q90" s="339" t="s">
        <v>326</v>
      </c>
      <c r="R90" s="339" t="s">
        <v>532</v>
      </c>
      <c r="S90" s="339" t="s">
        <v>533</v>
      </c>
    </row>
    <row r="91" spans="1:19" ht="102">
      <c r="A91" s="1392"/>
      <c r="B91" s="1339"/>
      <c r="C91" s="1339"/>
      <c r="D91" s="1339"/>
      <c r="E91" s="1339"/>
      <c r="F91" s="1339"/>
      <c r="G91" s="1339"/>
      <c r="H91" s="1337"/>
      <c r="I91" s="1337"/>
      <c r="J91" s="1337"/>
      <c r="K91" s="1339"/>
      <c r="L91" s="1337"/>
      <c r="M91" s="1337"/>
      <c r="N91" s="339" t="s">
        <v>534</v>
      </c>
      <c r="O91" s="339" t="s">
        <v>385</v>
      </c>
      <c r="P91" s="339" t="s">
        <v>325</v>
      </c>
      <c r="Q91" s="339" t="s">
        <v>326</v>
      </c>
      <c r="R91" s="339" t="s">
        <v>535</v>
      </c>
      <c r="S91" s="479">
        <v>3</v>
      </c>
    </row>
    <row r="92" spans="1:19" ht="76.5">
      <c r="A92" s="1391" t="s">
        <v>536</v>
      </c>
      <c r="B92" s="1339" t="s">
        <v>537</v>
      </c>
      <c r="C92" s="1339" t="s">
        <v>538</v>
      </c>
      <c r="D92" s="339" t="s">
        <v>539</v>
      </c>
      <c r="E92" s="339" t="s">
        <v>540</v>
      </c>
      <c r="F92" s="479"/>
      <c r="G92" s="1339" t="s">
        <v>541</v>
      </c>
      <c r="H92" s="1337" t="s">
        <v>226</v>
      </c>
      <c r="I92" s="1337" t="s">
        <v>227</v>
      </c>
      <c r="J92" s="1337" t="s">
        <v>158</v>
      </c>
      <c r="K92" s="339" t="s">
        <v>542</v>
      </c>
      <c r="L92" s="1337" t="s">
        <v>322</v>
      </c>
      <c r="M92" s="1337" t="s">
        <v>187</v>
      </c>
      <c r="N92" s="336" t="s">
        <v>543</v>
      </c>
      <c r="O92" s="336" t="s">
        <v>544</v>
      </c>
      <c r="P92" s="483" t="s">
        <v>325</v>
      </c>
      <c r="Q92" s="339" t="s">
        <v>326</v>
      </c>
      <c r="R92" s="339" t="s">
        <v>545</v>
      </c>
      <c r="S92" s="484">
        <v>0.8</v>
      </c>
    </row>
    <row r="93" spans="1:19" ht="66" customHeight="1">
      <c r="A93" s="1392"/>
      <c r="B93" s="1339"/>
      <c r="C93" s="1339"/>
      <c r="D93" s="339" t="s">
        <v>546</v>
      </c>
      <c r="E93" s="339" t="s">
        <v>547</v>
      </c>
      <c r="F93" s="479"/>
      <c r="G93" s="1339"/>
      <c r="H93" s="1337"/>
      <c r="I93" s="1337"/>
      <c r="J93" s="1337"/>
      <c r="K93" s="339" t="s">
        <v>548</v>
      </c>
      <c r="L93" s="1337"/>
      <c r="M93" s="1337"/>
      <c r="N93" s="336" t="s">
        <v>549</v>
      </c>
      <c r="O93" s="336" t="s">
        <v>544</v>
      </c>
      <c r="P93" s="483" t="s">
        <v>325</v>
      </c>
      <c r="Q93" s="339" t="s">
        <v>326</v>
      </c>
      <c r="R93" s="339" t="s">
        <v>550</v>
      </c>
      <c r="S93" s="484">
        <v>0.02</v>
      </c>
    </row>
    <row r="94" spans="1:19" ht="140.25">
      <c r="A94" s="1392"/>
      <c r="B94" s="1339"/>
      <c r="C94" s="1339"/>
      <c r="D94" s="339" t="s">
        <v>551</v>
      </c>
      <c r="E94" s="339" t="s">
        <v>552</v>
      </c>
      <c r="F94" s="479"/>
      <c r="G94" s="1339"/>
      <c r="H94" s="1337"/>
      <c r="I94" s="1337"/>
      <c r="J94" s="1337"/>
      <c r="K94" s="339" t="s">
        <v>553</v>
      </c>
      <c r="L94" s="1337"/>
      <c r="M94" s="1337"/>
      <c r="N94" s="336" t="s">
        <v>554</v>
      </c>
      <c r="O94" s="336" t="s">
        <v>544</v>
      </c>
      <c r="P94" s="483" t="s">
        <v>325</v>
      </c>
      <c r="Q94" s="339" t="s">
        <v>326</v>
      </c>
      <c r="R94" s="339" t="s">
        <v>555</v>
      </c>
      <c r="S94" s="484">
        <v>0.8</v>
      </c>
    </row>
    <row r="95" spans="1:19" ht="25.5">
      <c r="A95" s="1391" t="s">
        <v>556</v>
      </c>
      <c r="B95" s="1339" t="s">
        <v>557</v>
      </c>
      <c r="C95" s="1339" t="s">
        <v>558</v>
      </c>
      <c r="D95" s="339" t="s">
        <v>403</v>
      </c>
      <c r="E95" s="339" t="s">
        <v>404</v>
      </c>
      <c r="F95" s="339"/>
      <c r="G95" s="1339" t="s">
        <v>400</v>
      </c>
      <c r="H95" s="1337" t="s">
        <v>226</v>
      </c>
      <c r="I95" s="1337" t="s">
        <v>157</v>
      </c>
      <c r="J95" s="1337" t="s">
        <v>401</v>
      </c>
      <c r="K95" s="1339" t="s">
        <v>559</v>
      </c>
      <c r="L95" s="1337" t="s">
        <v>322</v>
      </c>
      <c r="M95" s="1337" t="s">
        <v>187</v>
      </c>
      <c r="N95" s="1339" t="s">
        <v>560</v>
      </c>
      <c r="O95" s="1339" t="s">
        <v>561</v>
      </c>
      <c r="P95" s="1435" t="s">
        <v>325</v>
      </c>
      <c r="Q95" s="1339" t="s">
        <v>326</v>
      </c>
      <c r="R95" s="1638" t="s">
        <v>562</v>
      </c>
      <c r="S95" s="1638" t="s">
        <v>563</v>
      </c>
    </row>
    <row r="96" spans="1:19" ht="156" customHeight="1">
      <c r="A96" s="1392"/>
      <c r="B96" s="1339"/>
      <c r="C96" s="1339"/>
      <c r="D96" s="339" t="s">
        <v>564</v>
      </c>
      <c r="E96" s="339" t="s">
        <v>565</v>
      </c>
      <c r="F96" s="339" t="s">
        <v>566</v>
      </c>
      <c r="G96" s="1339"/>
      <c r="H96" s="1337"/>
      <c r="I96" s="1337"/>
      <c r="J96" s="1337"/>
      <c r="K96" s="1339"/>
      <c r="L96" s="1337"/>
      <c r="M96" s="1337"/>
      <c r="N96" s="1339"/>
      <c r="O96" s="1339"/>
      <c r="P96" s="1435"/>
      <c r="Q96" s="1339"/>
      <c r="R96" s="1638"/>
      <c r="S96" s="1638"/>
    </row>
    <row r="97" spans="1:19" ht="162" customHeight="1">
      <c r="A97" s="1391" t="s">
        <v>567</v>
      </c>
      <c r="B97" s="1339" t="s">
        <v>568</v>
      </c>
      <c r="C97" s="1339" t="s">
        <v>569</v>
      </c>
      <c r="D97" s="339" t="s">
        <v>570</v>
      </c>
      <c r="E97" s="339" t="s">
        <v>317</v>
      </c>
      <c r="F97" s="339" t="s">
        <v>571</v>
      </c>
      <c r="G97" s="1339" t="s">
        <v>572</v>
      </c>
      <c r="H97" s="1337" t="s">
        <v>226</v>
      </c>
      <c r="I97" s="1337" t="s">
        <v>227</v>
      </c>
      <c r="J97" s="1337" t="s">
        <v>158</v>
      </c>
      <c r="K97" s="339" t="s">
        <v>573</v>
      </c>
      <c r="L97" s="1337" t="s">
        <v>322</v>
      </c>
      <c r="M97" s="1337" t="s">
        <v>161</v>
      </c>
      <c r="N97" s="1339" t="s">
        <v>574</v>
      </c>
      <c r="O97" s="1339" t="s">
        <v>575</v>
      </c>
      <c r="P97" s="1435" t="s">
        <v>325</v>
      </c>
      <c r="Q97" s="1339" t="s">
        <v>326</v>
      </c>
      <c r="R97" s="1339" t="s">
        <v>576</v>
      </c>
      <c r="S97" s="1339">
        <v>2</v>
      </c>
    </row>
    <row r="98" spans="1:19">
      <c r="A98" s="1392"/>
      <c r="B98" s="1339"/>
      <c r="C98" s="1339"/>
      <c r="D98" s="1339" t="s">
        <v>577</v>
      </c>
      <c r="E98" s="1339" t="s">
        <v>340</v>
      </c>
      <c r="F98" s="1339" t="s">
        <v>341</v>
      </c>
      <c r="G98" s="1339"/>
      <c r="H98" s="1337"/>
      <c r="I98" s="1337"/>
      <c r="J98" s="1337"/>
      <c r="K98" s="1339"/>
      <c r="L98" s="1337"/>
      <c r="M98" s="1337"/>
      <c r="N98" s="1339"/>
      <c r="O98" s="1339"/>
      <c r="P98" s="1435"/>
      <c r="Q98" s="1339"/>
      <c r="R98" s="1339"/>
      <c r="S98" s="1339"/>
    </row>
    <row r="99" spans="1:19" ht="127.5">
      <c r="A99" s="1392"/>
      <c r="B99" s="1339"/>
      <c r="C99" s="1339"/>
      <c r="D99" s="1339"/>
      <c r="E99" s="1339"/>
      <c r="F99" s="1339"/>
      <c r="G99" s="1339"/>
      <c r="H99" s="1337"/>
      <c r="I99" s="1337"/>
      <c r="J99" s="1337"/>
      <c r="K99" s="1339"/>
      <c r="L99" s="1337"/>
      <c r="M99" s="1337"/>
      <c r="N99" s="339" t="s">
        <v>578</v>
      </c>
      <c r="O99" s="339" t="s">
        <v>579</v>
      </c>
      <c r="P99" s="483" t="s">
        <v>325</v>
      </c>
      <c r="Q99" s="339" t="s">
        <v>326</v>
      </c>
      <c r="R99" s="339" t="s">
        <v>580</v>
      </c>
      <c r="S99" s="462">
        <v>0.5</v>
      </c>
    </row>
    <row r="100" spans="1:19" ht="85.5" customHeight="1">
      <c r="A100" s="1391" t="s">
        <v>581</v>
      </c>
      <c r="B100" s="1339" t="s">
        <v>526</v>
      </c>
      <c r="C100" s="1339" t="s">
        <v>527</v>
      </c>
      <c r="D100" s="1339" t="s">
        <v>419</v>
      </c>
      <c r="E100" s="1339" t="s">
        <v>528</v>
      </c>
      <c r="F100" s="1339"/>
      <c r="G100" s="1339" t="s">
        <v>529</v>
      </c>
      <c r="H100" s="1337" t="s">
        <v>156</v>
      </c>
      <c r="I100" s="1337" t="s">
        <v>157</v>
      </c>
      <c r="J100" s="1337" t="s">
        <v>158</v>
      </c>
      <c r="K100" s="1339"/>
      <c r="L100" s="1337" t="s">
        <v>530</v>
      </c>
      <c r="M100" s="1337" t="s">
        <v>187</v>
      </c>
      <c r="N100" s="339" t="s">
        <v>582</v>
      </c>
      <c r="O100" s="339" t="s">
        <v>583</v>
      </c>
      <c r="P100" s="483" t="s">
        <v>325</v>
      </c>
      <c r="Q100" s="339" t="s">
        <v>326</v>
      </c>
      <c r="R100" s="339" t="s">
        <v>532</v>
      </c>
      <c r="S100" s="339" t="s">
        <v>533</v>
      </c>
    </row>
    <row r="101" spans="1:19" ht="102">
      <c r="A101" s="1392"/>
      <c r="B101" s="1339"/>
      <c r="C101" s="1339"/>
      <c r="D101" s="1339"/>
      <c r="E101" s="1339"/>
      <c r="F101" s="1339"/>
      <c r="G101" s="1339"/>
      <c r="H101" s="1337"/>
      <c r="I101" s="1337"/>
      <c r="J101" s="1337"/>
      <c r="K101" s="1339"/>
      <c r="L101" s="1337"/>
      <c r="M101" s="1337"/>
      <c r="N101" s="339" t="s">
        <v>534</v>
      </c>
      <c r="O101" s="339" t="s">
        <v>583</v>
      </c>
      <c r="P101" s="483" t="s">
        <v>325</v>
      </c>
      <c r="Q101" s="339" t="s">
        <v>326</v>
      </c>
      <c r="R101" s="339" t="s">
        <v>535</v>
      </c>
      <c r="S101" s="479">
        <v>2</v>
      </c>
    </row>
    <row r="102" spans="1:19" ht="102">
      <c r="A102" s="1391" t="s">
        <v>584</v>
      </c>
      <c r="B102" s="1339" t="s">
        <v>585</v>
      </c>
      <c r="C102" s="1339" t="s">
        <v>586</v>
      </c>
      <c r="D102" s="339" t="s">
        <v>587</v>
      </c>
      <c r="E102" s="339" t="s">
        <v>416</v>
      </c>
      <c r="F102" s="339"/>
      <c r="G102" s="1339" t="s">
        <v>588</v>
      </c>
      <c r="H102" s="1337" t="s">
        <v>226</v>
      </c>
      <c r="I102" s="1337" t="s">
        <v>227</v>
      </c>
      <c r="J102" s="1337" t="s">
        <v>158</v>
      </c>
      <c r="K102" s="339" t="s">
        <v>417</v>
      </c>
      <c r="L102" s="1337" t="s">
        <v>322</v>
      </c>
      <c r="M102" s="1337" t="s">
        <v>161</v>
      </c>
      <c r="N102" s="482" t="s">
        <v>323</v>
      </c>
      <c r="O102" s="339" t="s">
        <v>589</v>
      </c>
      <c r="P102" s="339" t="s">
        <v>325</v>
      </c>
      <c r="Q102" s="339" t="s">
        <v>326</v>
      </c>
      <c r="R102" s="339" t="s">
        <v>327</v>
      </c>
      <c r="S102" s="339">
        <v>2</v>
      </c>
    </row>
    <row r="103" spans="1:19" ht="127.5">
      <c r="A103" s="1392"/>
      <c r="B103" s="1339"/>
      <c r="C103" s="1339"/>
      <c r="D103" s="339" t="s">
        <v>570</v>
      </c>
      <c r="E103" s="339" t="s">
        <v>317</v>
      </c>
      <c r="F103" s="339" t="s">
        <v>571</v>
      </c>
      <c r="G103" s="1339"/>
      <c r="H103" s="1337"/>
      <c r="I103" s="1337"/>
      <c r="J103" s="1337"/>
      <c r="K103" s="339" t="s">
        <v>590</v>
      </c>
      <c r="L103" s="1337"/>
      <c r="M103" s="1337"/>
      <c r="N103" s="339" t="s">
        <v>591</v>
      </c>
      <c r="O103" s="339" t="s">
        <v>589</v>
      </c>
      <c r="P103" s="339" t="s">
        <v>325</v>
      </c>
      <c r="Q103" s="339" t="s">
        <v>326</v>
      </c>
      <c r="R103" s="339" t="s">
        <v>576</v>
      </c>
      <c r="S103" s="339">
        <v>4</v>
      </c>
    </row>
    <row r="104" spans="1:19" ht="89.25">
      <c r="A104" s="1392"/>
      <c r="B104" s="1339"/>
      <c r="C104" s="1339"/>
      <c r="D104" s="1339" t="s">
        <v>336</v>
      </c>
      <c r="E104" s="1339" t="s">
        <v>337</v>
      </c>
      <c r="F104" s="1339" t="s">
        <v>592</v>
      </c>
      <c r="G104" s="1339"/>
      <c r="H104" s="1337"/>
      <c r="I104" s="1337"/>
      <c r="J104" s="1337"/>
      <c r="K104" s="339" t="s">
        <v>593</v>
      </c>
      <c r="L104" s="1337"/>
      <c r="M104" s="1337"/>
      <c r="N104" s="339" t="s">
        <v>594</v>
      </c>
      <c r="O104" s="339" t="s">
        <v>595</v>
      </c>
      <c r="P104" s="339" t="s">
        <v>325</v>
      </c>
      <c r="Q104" s="339" t="s">
        <v>326</v>
      </c>
      <c r="R104" s="339" t="s">
        <v>596</v>
      </c>
      <c r="S104" s="339">
        <v>2</v>
      </c>
    </row>
    <row r="105" spans="1:19" ht="85.5" customHeight="1">
      <c r="A105" s="1392"/>
      <c r="B105" s="1339"/>
      <c r="C105" s="1339"/>
      <c r="D105" s="1339"/>
      <c r="E105" s="1339"/>
      <c r="F105" s="1339"/>
      <c r="G105" s="1339"/>
      <c r="H105" s="1337"/>
      <c r="I105" s="1337"/>
      <c r="J105" s="1337"/>
      <c r="K105" s="339" t="s">
        <v>597</v>
      </c>
      <c r="L105" s="1337"/>
      <c r="M105" s="1337"/>
      <c r="N105" s="339" t="s">
        <v>598</v>
      </c>
      <c r="O105" s="339" t="s">
        <v>589</v>
      </c>
      <c r="P105" s="339" t="s">
        <v>325</v>
      </c>
      <c r="Q105" s="339" t="s">
        <v>326</v>
      </c>
      <c r="R105" s="339" t="s">
        <v>599</v>
      </c>
      <c r="S105" s="339">
        <v>4</v>
      </c>
    </row>
    <row r="106" spans="1:19" ht="169.5" customHeight="1">
      <c r="A106" s="474" t="s">
        <v>600</v>
      </c>
      <c r="B106" s="339" t="s">
        <v>601</v>
      </c>
      <c r="C106" s="339" t="s">
        <v>602</v>
      </c>
      <c r="D106" s="339" t="s">
        <v>603</v>
      </c>
      <c r="E106" s="339" t="s">
        <v>604</v>
      </c>
      <c r="F106" s="339"/>
      <c r="G106" s="339" t="s">
        <v>605</v>
      </c>
      <c r="H106" s="472" t="s">
        <v>226</v>
      </c>
      <c r="I106" s="472" t="s">
        <v>227</v>
      </c>
      <c r="J106" s="472" t="s">
        <v>606</v>
      </c>
      <c r="K106" s="339" t="s">
        <v>607</v>
      </c>
      <c r="L106" s="472" t="s">
        <v>322</v>
      </c>
      <c r="M106" s="472" t="s">
        <v>353</v>
      </c>
      <c r="N106" s="339" t="s">
        <v>608</v>
      </c>
      <c r="O106" s="339" t="s">
        <v>609</v>
      </c>
      <c r="P106" s="339" t="s">
        <v>325</v>
      </c>
      <c r="Q106" s="339" t="s">
        <v>326</v>
      </c>
      <c r="R106" s="339" t="s">
        <v>610</v>
      </c>
      <c r="S106" s="462">
        <v>1</v>
      </c>
    </row>
    <row r="107" spans="1:19" ht="117" customHeight="1">
      <c r="A107" s="474" t="s">
        <v>611</v>
      </c>
      <c r="B107" s="339" t="s">
        <v>396</v>
      </c>
      <c r="C107" s="339" t="s">
        <v>612</v>
      </c>
      <c r="D107" s="339" t="s">
        <v>613</v>
      </c>
      <c r="E107" s="339"/>
      <c r="F107" s="339"/>
      <c r="G107" s="339" t="s">
        <v>614</v>
      </c>
      <c r="H107" s="475" t="s">
        <v>156</v>
      </c>
      <c r="I107" s="475" t="s">
        <v>227</v>
      </c>
      <c r="J107" s="475" t="s">
        <v>261</v>
      </c>
      <c r="K107" s="339" t="s">
        <v>484</v>
      </c>
      <c r="L107" s="472" t="s">
        <v>615</v>
      </c>
      <c r="M107" s="472" t="s">
        <v>616</v>
      </c>
      <c r="N107" s="339" t="s">
        <v>617</v>
      </c>
      <c r="O107" s="339" t="s">
        <v>618</v>
      </c>
      <c r="P107" s="339" t="s">
        <v>325</v>
      </c>
      <c r="Q107" s="339" t="s">
        <v>326</v>
      </c>
      <c r="R107" s="339" t="s">
        <v>619</v>
      </c>
      <c r="S107" s="339">
        <v>1</v>
      </c>
    </row>
    <row r="108" spans="1:19" ht="117.75" customHeight="1">
      <c r="A108" s="474" t="s">
        <v>620</v>
      </c>
      <c r="B108" s="339" t="s">
        <v>621</v>
      </c>
      <c r="C108" s="339" t="s">
        <v>622</v>
      </c>
      <c r="D108" s="339" t="s">
        <v>539</v>
      </c>
      <c r="E108" s="479"/>
      <c r="F108" s="339"/>
      <c r="G108" s="339"/>
      <c r="H108" s="472" t="s">
        <v>226</v>
      </c>
      <c r="I108" s="472" t="s">
        <v>227</v>
      </c>
      <c r="J108" s="472" t="s">
        <v>606</v>
      </c>
      <c r="K108" s="339" t="s">
        <v>542</v>
      </c>
      <c r="L108" s="472" t="s">
        <v>322</v>
      </c>
      <c r="M108" s="472" t="s">
        <v>353</v>
      </c>
      <c r="N108" s="339" t="s">
        <v>623</v>
      </c>
      <c r="O108" s="339" t="s">
        <v>624</v>
      </c>
      <c r="P108" s="339" t="s">
        <v>325</v>
      </c>
      <c r="Q108" s="339" t="s">
        <v>326</v>
      </c>
      <c r="R108" s="339" t="s">
        <v>625</v>
      </c>
      <c r="S108" s="339">
        <v>1</v>
      </c>
    </row>
    <row r="109" spans="1:19" ht="63.75">
      <c r="A109" s="1433" t="s">
        <v>626</v>
      </c>
      <c r="B109" s="1339" t="s">
        <v>346</v>
      </c>
      <c r="C109" s="1339" t="s">
        <v>347</v>
      </c>
      <c r="D109" s="339" t="s">
        <v>627</v>
      </c>
      <c r="E109" s="339" t="s">
        <v>413</v>
      </c>
      <c r="F109" s="339" t="s">
        <v>628</v>
      </c>
      <c r="G109" s="1339" t="s">
        <v>629</v>
      </c>
      <c r="H109" s="1337" t="s">
        <v>226</v>
      </c>
      <c r="I109" s="1337" t="s">
        <v>227</v>
      </c>
      <c r="J109" s="1337" t="s">
        <v>630</v>
      </c>
      <c r="K109" s="339" t="s">
        <v>631</v>
      </c>
      <c r="L109" s="1337" t="s">
        <v>615</v>
      </c>
      <c r="M109" s="1337" t="s">
        <v>353</v>
      </c>
      <c r="N109" s="336" t="s">
        <v>632</v>
      </c>
      <c r="O109" s="339" t="s">
        <v>633</v>
      </c>
      <c r="P109" s="483" t="s">
        <v>325</v>
      </c>
      <c r="Q109" s="339" t="s">
        <v>326</v>
      </c>
      <c r="R109" s="339" t="s">
        <v>634</v>
      </c>
      <c r="S109" s="339" t="s">
        <v>635</v>
      </c>
    </row>
    <row r="110" spans="1:19" ht="76.5">
      <c r="A110" s="1434"/>
      <c r="B110" s="1339"/>
      <c r="C110" s="1339"/>
      <c r="D110" s="339" t="s">
        <v>356</v>
      </c>
      <c r="E110" s="339" t="s">
        <v>636</v>
      </c>
      <c r="F110" s="339"/>
      <c r="G110" s="1339"/>
      <c r="H110" s="1337"/>
      <c r="I110" s="1337"/>
      <c r="J110" s="1337"/>
      <c r="K110" s="339" t="s">
        <v>637</v>
      </c>
      <c r="L110" s="1337"/>
      <c r="M110" s="1337"/>
      <c r="N110" s="339"/>
      <c r="O110" s="339"/>
      <c r="P110" s="483"/>
      <c r="Q110" s="339"/>
      <c r="R110" s="339"/>
      <c r="S110" s="462"/>
    </row>
    <row r="111" spans="1:19" ht="123.75" customHeight="1">
      <c r="A111" s="1434"/>
      <c r="B111" s="1339"/>
      <c r="C111" s="1339"/>
      <c r="D111" s="339" t="s">
        <v>638</v>
      </c>
      <c r="E111" s="339" t="s">
        <v>639</v>
      </c>
      <c r="F111" s="339" t="s">
        <v>640</v>
      </c>
      <c r="G111" s="1339"/>
      <c r="H111" s="1337"/>
      <c r="I111" s="1337"/>
      <c r="J111" s="1337"/>
      <c r="K111" s="339" t="s">
        <v>641</v>
      </c>
      <c r="L111" s="1337"/>
      <c r="M111" s="1337"/>
      <c r="N111" s="485"/>
      <c r="O111" s="485"/>
      <c r="P111" s="479"/>
      <c r="Q111" s="479"/>
      <c r="R111" s="485"/>
      <c r="S111" s="485"/>
    </row>
    <row r="112" spans="1:19" ht="82.5" customHeight="1">
      <c r="A112" s="1391" t="s">
        <v>642</v>
      </c>
      <c r="B112" s="1339" t="s">
        <v>557</v>
      </c>
      <c r="C112" s="1339" t="s">
        <v>643</v>
      </c>
      <c r="D112" s="339" t="s">
        <v>416</v>
      </c>
      <c r="E112" s="339"/>
      <c r="F112" s="339"/>
      <c r="G112" s="1339" t="s">
        <v>644</v>
      </c>
      <c r="H112" s="1337" t="s">
        <v>226</v>
      </c>
      <c r="I112" s="1337" t="s">
        <v>227</v>
      </c>
      <c r="J112" s="1337" t="s">
        <v>261</v>
      </c>
      <c r="K112" s="336" t="s">
        <v>549</v>
      </c>
      <c r="L112" s="1337" t="s">
        <v>615</v>
      </c>
      <c r="M112" s="1337" t="s">
        <v>353</v>
      </c>
      <c r="N112" s="339" t="s">
        <v>645</v>
      </c>
      <c r="O112" s="339" t="s">
        <v>633</v>
      </c>
      <c r="P112" s="483" t="s">
        <v>325</v>
      </c>
      <c r="Q112" s="339" t="s">
        <v>326</v>
      </c>
      <c r="R112" s="339" t="s">
        <v>646</v>
      </c>
      <c r="S112" s="339" t="s">
        <v>647</v>
      </c>
    </row>
    <row r="113" spans="1:19" ht="51">
      <c r="A113" s="1392"/>
      <c r="B113" s="1339"/>
      <c r="C113" s="1339"/>
      <c r="D113" s="339" t="s">
        <v>648</v>
      </c>
      <c r="E113" s="339" t="s">
        <v>419</v>
      </c>
      <c r="F113" s="480"/>
      <c r="G113" s="1339"/>
      <c r="H113" s="1337"/>
      <c r="I113" s="1337"/>
      <c r="J113" s="1337"/>
      <c r="K113" s="482" t="s">
        <v>649</v>
      </c>
      <c r="L113" s="1337"/>
      <c r="M113" s="1337"/>
      <c r="N113" s="339"/>
      <c r="O113" s="339"/>
      <c r="P113" s="483"/>
      <c r="Q113" s="339"/>
      <c r="R113" s="339"/>
      <c r="S113" s="339"/>
    </row>
    <row r="114" spans="1:19" ht="102" customHeight="1">
      <c r="A114" s="1392"/>
      <c r="B114" s="1339"/>
      <c r="C114" s="1339"/>
      <c r="D114" s="339" t="s">
        <v>650</v>
      </c>
      <c r="E114" s="339" t="s">
        <v>651</v>
      </c>
      <c r="F114" s="480"/>
      <c r="G114" s="1339"/>
      <c r="H114" s="1337"/>
      <c r="I114" s="1337"/>
      <c r="J114" s="1337"/>
      <c r="K114" s="339" t="s">
        <v>652</v>
      </c>
      <c r="L114" s="1337"/>
      <c r="M114" s="1337"/>
      <c r="N114" s="336" t="s">
        <v>543</v>
      </c>
      <c r="O114" s="339" t="s">
        <v>653</v>
      </c>
      <c r="P114" s="483" t="s">
        <v>325</v>
      </c>
      <c r="Q114" s="339" t="s">
        <v>326</v>
      </c>
      <c r="R114" s="339" t="s">
        <v>654</v>
      </c>
      <c r="S114" s="462" t="s">
        <v>655</v>
      </c>
    </row>
    <row r="115" spans="1:19" ht="127.5" customHeight="1">
      <c r="A115" s="1392"/>
      <c r="B115" s="1339"/>
      <c r="C115" s="1339"/>
      <c r="D115" s="339" t="s">
        <v>656</v>
      </c>
      <c r="E115" s="339" t="s">
        <v>657</v>
      </c>
      <c r="F115" s="339" t="s">
        <v>658</v>
      </c>
      <c r="G115" s="1339"/>
      <c r="H115" s="1337"/>
      <c r="I115" s="1337"/>
      <c r="J115" s="1337"/>
      <c r="K115" s="339" t="s">
        <v>659</v>
      </c>
      <c r="L115" s="1337"/>
      <c r="M115" s="1337"/>
      <c r="N115" s="339" t="s">
        <v>660</v>
      </c>
      <c r="O115" s="339" t="s">
        <v>661</v>
      </c>
      <c r="P115" s="483" t="s">
        <v>325</v>
      </c>
      <c r="Q115" s="339" t="s">
        <v>326</v>
      </c>
      <c r="R115" s="339" t="s">
        <v>662</v>
      </c>
      <c r="S115" s="339" t="s">
        <v>663</v>
      </c>
    </row>
    <row r="116" spans="1:19" ht="137.25" customHeight="1">
      <c r="A116" s="1391" t="s">
        <v>664</v>
      </c>
      <c r="B116" s="1339" t="s">
        <v>585</v>
      </c>
      <c r="C116" s="1339" t="s">
        <v>665</v>
      </c>
      <c r="D116" s="1339" t="s">
        <v>570</v>
      </c>
      <c r="E116" s="1339" t="s">
        <v>317</v>
      </c>
      <c r="F116" s="1339" t="s">
        <v>571</v>
      </c>
      <c r="G116" s="1339" t="s">
        <v>588</v>
      </c>
      <c r="H116" s="1337" t="s">
        <v>226</v>
      </c>
      <c r="I116" s="1337" t="s">
        <v>227</v>
      </c>
      <c r="J116" s="1337" t="s">
        <v>158</v>
      </c>
      <c r="K116" s="339" t="s">
        <v>666</v>
      </c>
      <c r="L116" s="1337" t="s">
        <v>322</v>
      </c>
      <c r="M116" s="1337" t="s">
        <v>161</v>
      </c>
      <c r="N116" s="339" t="s">
        <v>667</v>
      </c>
      <c r="O116" s="339" t="s">
        <v>589</v>
      </c>
      <c r="P116" s="483" t="s">
        <v>325</v>
      </c>
      <c r="Q116" s="339" t="s">
        <v>326</v>
      </c>
      <c r="R116" s="339" t="s">
        <v>668</v>
      </c>
      <c r="S116" s="339" t="s">
        <v>669</v>
      </c>
    </row>
    <row r="117" spans="1:19" ht="82.5" customHeight="1">
      <c r="A117" s="1392"/>
      <c r="B117" s="1339"/>
      <c r="C117" s="1339"/>
      <c r="D117" s="1339"/>
      <c r="E117" s="1339"/>
      <c r="F117" s="1339"/>
      <c r="G117" s="1339"/>
      <c r="H117" s="1337"/>
      <c r="I117" s="1337"/>
      <c r="J117" s="1337"/>
      <c r="K117" s="339" t="s">
        <v>670</v>
      </c>
      <c r="L117" s="1337"/>
      <c r="M117" s="1337"/>
      <c r="N117" s="339" t="s">
        <v>671</v>
      </c>
      <c r="O117" s="339" t="s">
        <v>672</v>
      </c>
      <c r="P117" s="483" t="s">
        <v>325</v>
      </c>
      <c r="Q117" s="339" t="s">
        <v>326</v>
      </c>
      <c r="R117" s="339" t="s">
        <v>673</v>
      </c>
      <c r="S117" s="339" t="s">
        <v>674</v>
      </c>
    </row>
    <row r="118" spans="1:19" ht="73.5" customHeight="1">
      <c r="A118" s="1392"/>
      <c r="B118" s="1339"/>
      <c r="C118" s="1339"/>
      <c r="D118" s="339" t="s">
        <v>577</v>
      </c>
      <c r="E118" s="339" t="s">
        <v>675</v>
      </c>
      <c r="F118" s="339" t="s">
        <v>676</v>
      </c>
      <c r="G118" s="1339"/>
      <c r="H118" s="1337"/>
      <c r="I118" s="1337"/>
      <c r="J118" s="1337"/>
      <c r="K118" s="339" t="s">
        <v>677</v>
      </c>
      <c r="L118" s="1337"/>
      <c r="M118" s="1337"/>
      <c r="N118" s="339"/>
      <c r="O118" s="339"/>
      <c r="P118" s="483"/>
      <c r="Q118" s="339"/>
      <c r="R118" s="339"/>
      <c r="S118" s="339"/>
    </row>
    <row r="119" spans="1:19" ht="138.75" customHeight="1">
      <c r="A119" s="1424"/>
      <c r="B119" s="481" t="s">
        <v>678</v>
      </c>
      <c r="C119" s="481" t="s">
        <v>679</v>
      </c>
      <c r="D119" s="481" t="s">
        <v>680</v>
      </c>
      <c r="E119" s="481" t="s">
        <v>681</v>
      </c>
      <c r="F119" s="481"/>
      <c r="G119" s="481" t="s">
        <v>682</v>
      </c>
      <c r="H119" s="476" t="s">
        <v>226</v>
      </c>
      <c r="I119" s="476" t="s">
        <v>227</v>
      </c>
      <c r="J119" s="476" t="s">
        <v>158</v>
      </c>
      <c r="K119" s="481" t="s">
        <v>683</v>
      </c>
      <c r="L119" s="476" t="s">
        <v>684</v>
      </c>
      <c r="M119" s="477" t="s">
        <v>353</v>
      </c>
      <c r="N119" s="481" t="s">
        <v>685</v>
      </c>
      <c r="O119" s="481" t="s">
        <v>653</v>
      </c>
      <c r="P119" s="486" t="s">
        <v>325</v>
      </c>
      <c r="Q119" s="481" t="s">
        <v>326</v>
      </c>
      <c r="R119" s="481" t="s">
        <v>686</v>
      </c>
      <c r="S119" s="481" t="s">
        <v>687</v>
      </c>
    </row>
    <row r="120" spans="1:19" ht="15">
      <c r="A120" s="269"/>
      <c r="B120" s="269"/>
      <c r="C120" s="269"/>
      <c r="D120" s="269"/>
      <c r="E120" s="269"/>
      <c r="F120" s="269"/>
      <c r="G120" s="269"/>
      <c r="H120" s="269"/>
      <c r="I120" s="269"/>
      <c r="J120" s="269"/>
      <c r="K120" s="269"/>
      <c r="L120" s="269"/>
      <c r="M120" s="269"/>
      <c r="N120" s="269"/>
      <c r="O120" s="269"/>
      <c r="P120" s="269"/>
      <c r="Q120" s="269"/>
      <c r="R120" s="269"/>
      <c r="S120" s="269"/>
    </row>
    <row r="121" spans="1:19" ht="31.5" customHeight="1">
      <c r="A121" s="1368" t="s">
        <v>688</v>
      </c>
      <c r="B121" s="1369"/>
      <c r="C121" s="1369"/>
      <c r="D121" s="1369"/>
      <c r="E121" s="1370"/>
      <c r="F121" s="1369" t="s">
        <v>689</v>
      </c>
      <c r="G121" s="1369"/>
      <c r="H121" s="1369"/>
      <c r="I121" s="1369"/>
      <c r="J121" s="1369"/>
      <c r="K121" s="1369"/>
      <c r="L121" s="1369"/>
      <c r="M121" s="1369"/>
      <c r="N121" s="1369"/>
      <c r="O121" s="1369"/>
      <c r="P121" s="1369"/>
      <c r="Q121" s="1369"/>
      <c r="R121" s="1369"/>
      <c r="S121" s="1370"/>
    </row>
    <row r="122" spans="1:19" ht="70.5" customHeight="1">
      <c r="A122" s="1339" t="s">
        <v>690</v>
      </c>
      <c r="B122" s="1339" t="s">
        <v>691</v>
      </c>
      <c r="C122" s="1339" t="s">
        <v>692</v>
      </c>
      <c r="D122" s="339" t="s">
        <v>693</v>
      </c>
      <c r="E122" s="480"/>
      <c r="F122" s="339"/>
      <c r="G122" s="1339" t="s">
        <v>694</v>
      </c>
      <c r="H122" s="1337" t="s">
        <v>695</v>
      </c>
      <c r="I122" s="1337" t="s">
        <v>696</v>
      </c>
      <c r="J122" s="1337" t="s">
        <v>697</v>
      </c>
      <c r="K122" s="1339" t="s">
        <v>698</v>
      </c>
      <c r="L122" s="1380" t="s">
        <v>699</v>
      </c>
      <c r="M122" s="1380" t="s">
        <v>436</v>
      </c>
      <c r="N122" s="339"/>
      <c r="O122" s="339"/>
      <c r="P122" s="339"/>
      <c r="Q122" s="339"/>
      <c r="R122" s="339"/>
      <c r="S122" s="462"/>
    </row>
    <row r="123" spans="1:19" ht="70.5" customHeight="1">
      <c r="A123" s="1339"/>
      <c r="B123" s="1339"/>
      <c r="C123" s="1339"/>
      <c r="D123" s="339" t="s">
        <v>700</v>
      </c>
      <c r="E123" s="339"/>
      <c r="F123" s="339"/>
      <c r="G123" s="1339"/>
      <c r="H123" s="1337"/>
      <c r="I123" s="1337"/>
      <c r="J123" s="1337"/>
      <c r="K123" s="1339"/>
      <c r="L123" s="1380"/>
      <c r="M123" s="1380"/>
      <c r="N123" s="339"/>
      <c r="O123" s="339"/>
      <c r="P123" s="339"/>
      <c r="Q123" s="339"/>
      <c r="R123" s="339"/>
      <c r="S123" s="462"/>
    </row>
    <row r="124" spans="1:19" ht="70.5" customHeight="1">
      <c r="A124" s="1339"/>
      <c r="B124" s="1339"/>
      <c r="C124" s="1339"/>
      <c r="D124" s="339" t="s">
        <v>701</v>
      </c>
      <c r="E124" s="480"/>
      <c r="F124" s="339"/>
      <c r="G124" s="1339"/>
      <c r="H124" s="1337"/>
      <c r="I124" s="1337"/>
      <c r="J124" s="1337"/>
      <c r="K124" s="1344"/>
      <c r="L124" s="1380"/>
      <c r="M124" s="1380"/>
      <c r="N124" s="339"/>
      <c r="O124" s="339"/>
      <c r="P124" s="339"/>
      <c r="Q124" s="339"/>
      <c r="R124" s="339"/>
      <c r="S124" s="462"/>
    </row>
    <row r="125" spans="1:19" ht="102">
      <c r="A125" s="1344" t="s">
        <v>702</v>
      </c>
      <c r="B125" s="1339" t="s">
        <v>703</v>
      </c>
      <c r="C125" s="1339" t="s">
        <v>704</v>
      </c>
      <c r="D125" s="339" t="s">
        <v>705</v>
      </c>
      <c r="E125" s="339"/>
      <c r="F125" s="339"/>
      <c r="G125" s="1339" t="s">
        <v>706</v>
      </c>
      <c r="H125" s="1337" t="s">
        <v>707</v>
      </c>
      <c r="I125" s="1337" t="s">
        <v>708</v>
      </c>
      <c r="J125" s="1376" t="s">
        <v>709</v>
      </c>
      <c r="K125" s="1276" t="s">
        <v>710</v>
      </c>
      <c r="L125" s="1378" t="s">
        <v>711</v>
      </c>
      <c r="M125" s="1380" t="s">
        <v>187</v>
      </c>
      <c r="N125" s="339" t="s">
        <v>712</v>
      </c>
      <c r="O125" s="339" t="s">
        <v>713</v>
      </c>
      <c r="P125" s="339" t="s">
        <v>714</v>
      </c>
      <c r="Q125" s="339" t="s">
        <v>199</v>
      </c>
      <c r="R125" s="339" t="s">
        <v>715</v>
      </c>
      <c r="S125" s="492">
        <v>2</v>
      </c>
    </row>
    <row r="126" spans="1:19" ht="27.75" customHeight="1">
      <c r="A126" s="1292"/>
      <c r="B126" s="1339"/>
      <c r="C126" s="1339"/>
      <c r="D126" s="339" t="s">
        <v>716</v>
      </c>
      <c r="E126" s="339"/>
      <c r="F126" s="339"/>
      <c r="G126" s="1339"/>
      <c r="H126" s="1337"/>
      <c r="I126" s="1337"/>
      <c r="J126" s="1376"/>
      <c r="K126" s="1276"/>
      <c r="L126" s="1378"/>
      <c r="M126" s="1380"/>
      <c r="N126" s="339"/>
      <c r="O126" s="339"/>
      <c r="P126" s="339"/>
      <c r="Q126" s="339"/>
      <c r="R126" s="339"/>
      <c r="S126" s="492"/>
    </row>
    <row r="127" spans="1:19">
      <c r="A127" s="1292"/>
      <c r="B127" s="1339"/>
      <c r="C127" s="1339"/>
      <c r="D127" s="339" t="s">
        <v>717</v>
      </c>
      <c r="E127" s="339"/>
      <c r="F127" s="339"/>
      <c r="G127" s="1339"/>
      <c r="H127" s="1337"/>
      <c r="I127" s="1337"/>
      <c r="J127" s="1376"/>
      <c r="K127" s="1276"/>
      <c r="L127" s="1378"/>
      <c r="M127" s="1380"/>
      <c r="N127" s="339"/>
      <c r="O127" s="339"/>
      <c r="P127" s="339"/>
      <c r="Q127" s="339"/>
      <c r="R127" s="339"/>
      <c r="S127" s="492"/>
    </row>
    <row r="128" spans="1:19" ht="65.25" customHeight="1">
      <c r="A128" s="1292"/>
      <c r="B128" s="1339"/>
      <c r="C128" s="1339"/>
      <c r="D128" s="465" t="s">
        <v>718</v>
      </c>
      <c r="E128" s="339" t="s">
        <v>719</v>
      </c>
      <c r="F128" s="339"/>
      <c r="G128" s="1339"/>
      <c r="H128" s="1337"/>
      <c r="I128" s="1337"/>
      <c r="J128" s="1376"/>
      <c r="K128" s="1276"/>
      <c r="L128" s="1378"/>
      <c r="M128" s="1380"/>
      <c r="N128" s="339"/>
      <c r="O128" s="339"/>
      <c r="P128" s="339"/>
      <c r="Q128" s="339"/>
      <c r="R128" s="339"/>
      <c r="S128" s="492"/>
    </row>
    <row r="129" spans="1:19" ht="41.25" customHeight="1">
      <c r="A129" s="1306"/>
      <c r="B129" s="1339"/>
      <c r="C129" s="1339"/>
      <c r="D129" s="339" t="s">
        <v>701</v>
      </c>
      <c r="E129" s="480"/>
      <c r="F129" s="339"/>
      <c r="G129" s="1339"/>
      <c r="H129" s="1302"/>
      <c r="I129" s="1302"/>
      <c r="J129" s="1377"/>
      <c r="K129" s="1276"/>
      <c r="L129" s="1379"/>
      <c r="M129" s="1381"/>
      <c r="N129" s="493"/>
      <c r="O129" s="465"/>
      <c r="P129" s="465"/>
      <c r="Q129" s="465"/>
      <c r="R129" s="465"/>
      <c r="S129" s="494"/>
    </row>
    <row r="130" spans="1:19" ht="54.75" customHeight="1">
      <c r="A130" s="1344" t="s">
        <v>720</v>
      </c>
      <c r="B130" s="1292" t="s">
        <v>721</v>
      </c>
      <c r="C130" s="337" t="s">
        <v>722</v>
      </c>
      <c r="D130" s="337" t="s">
        <v>723</v>
      </c>
      <c r="E130" s="337" t="s">
        <v>724</v>
      </c>
      <c r="F130" s="500"/>
      <c r="G130" s="1292" t="s">
        <v>725</v>
      </c>
      <c r="H130" s="1302" t="s">
        <v>695</v>
      </c>
      <c r="I130" s="1302" t="s">
        <v>726</v>
      </c>
      <c r="J130" s="1302" t="s">
        <v>697</v>
      </c>
      <c r="K130" s="1292" t="s">
        <v>727</v>
      </c>
      <c r="L130" s="1448" t="s">
        <v>699</v>
      </c>
      <c r="M130" s="1448" t="s">
        <v>187</v>
      </c>
      <c r="N130" s="339"/>
      <c r="O130" s="339"/>
      <c r="P130" s="339"/>
      <c r="Q130" s="339"/>
      <c r="R130" s="339"/>
      <c r="S130" s="339"/>
    </row>
    <row r="131" spans="1:19" ht="83.25" customHeight="1">
      <c r="A131" s="1292"/>
      <c r="B131" s="1292"/>
      <c r="C131" s="466" t="s">
        <v>728</v>
      </c>
      <c r="D131" s="339" t="s">
        <v>729</v>
      </c>
      <c r="E131" s="339" t="s">
        <v>730</v>
      </c>
      <c r="F131" s="501"/>
      <c r="G131" s="1292"/>
      <c r="H131" s="1300"/>
      <c r="I131" s="1300"/>
      <c r="J131" s="1300"/>
      <c r="K131" s="1292"/>
      <c r="L131" s="1448"/>
      <c r="M131" s="1448"/>
      <c r="N131" s="339" t="s">
        <v>731</v>
      </c>
      <c r="O131" s="339" t="s">
        <v>732</v>
      </c>
      <c r="P131" s="339" t="s">
        <v>714</v>
      </c>
      <c r="Q131" s="339" t="s">
        <v>199</v>
      </c>
      <c r="R131" s="339" t="s">
        <v>733</v>
      </c>
      <c r="S131" s="495">
        <v>1</v>
      </c>
    </row>
    <row r="132" spans="1:19" ht="72" customHeight="1">
      <c r="A132" s="1306"/>
      <c r="B132" s="1292"/>
      <c r="C132" s="465" t="s">
        <v>734</v>
      </c>
      <c r="D132" s="465" t="s">
        <v>735</v>
      </c>
      <c r="E132" s="465" t="s">
        <v>736</v>
      </c>
      <c r="F132" s="502"/>
      <c r="G132" s="1292"/>
      <c r="H132" s="1320"/>
      <c r="I132" s="1320"/>
      <c r="J132" s="1320"/>
      <c r="K132" s="1306"/>
      <c r="L132" s="1448"/>
      <c r="M132" s="1448"/>
      <c r="N132" s="496"/>
      <c r="O132" s="496"/>
      <c r="P132" s="339"/>
      <c r="Q132" s="68"/>
      <c r="R132" s="497"/>
      <c r="S132" s="497"/>
    </row>
    <row r="133" spans="1:19" ht="87" customHeight="1">
      <c r="A133" s="1344" t="s">
        <v>737</v>
      </c>
      <c r="B133" s="1344" t="s">
        <v>738</v>
      </c>
      <c r="C133" s="1344" t="s">
        <v>739</v>
      </c>
      <c r="D133" s="465" t="s">
        <v>740</v>
      </c>
      <c r="E133" s="465" t="s">
        <v>741</v>
      </c>
      <c r="F133" s="502"/>
      <c r="G133" s="1344" t="s">
        <v>742</v>
      </c>
      <c r="H133" s="1302" t="s">
        <v>707</v>
      </c>
      <c r="I133" s="1302" t="s">
        <v>708</v>
      </c>
      <c r="J133" s="1302" t="s">
        <v>709</v>
      </c>
      <c r="K133" s="1344" t="s">
        <v>743</v>
      </c>
      <c r="L133" s="1356" t="s">
        <v>711</v>
      </c>
      <c r="M133" s="1356" t="s">
        <v>187</v>
      </c>
      <c r="N133" s="339" t="s">
        <v>744</v>
      </c>
      <c r="O133" s="339" t="s">
        <v>732</v>
      </c>
      <c r="P133" s="339" t="s">
        <v>714</v>
      </c>
      <c r="Q133" s="339" t="s">
        <v>199</v>
      </c>
      <c r="R133" s="339" t="s">
        <v>745</v>
      </c>
      <c r="S133" s="498">
        <v>2</v>
      </c>
    </row>
    <row r="134" spans="1:19" ht="69" customHeight="1">
      <c r="A134" s="1292"/>
      <c r="B134" s="1292"/>
      <c r="C134" s="1292"/>
      <c r="D134" s="339" t="s">
        <v>746</v>
      </c>
      <c r="E134" s="339" t="s">
        <v>747</v>
      </c>
      <c r="F134" s="480"/>
      <c r="G134" s="1292"/>
      <c r="H134" s="1300"/>
      <c r="I134" s="1300"/>
      <c r="J134" s="1300"/>
      <c r="K134" s="1292"/>
      <c r="L134" s="1357"/>
      <c r="M134" s="1357"/>
      <c r="N134" s="496"/>
      <c r="O134" s="496"/>
      <c r="P134" s="339"/>
      <c r="Q134" s="68"/>
      <c r="R134" s="339"/>
      <c r="S134" s="497"/>
    </row>
    <row r="135" spans="1:19" ht="54" customHeight="1">
      <c r="A135" s="1292"/>
      <c r="B135" s="1306"/>
      <c r="C135" s="1306"/>
      <c r="D135" s="339" t="s">
        <v>748</v>
      </c>
      <c r="E135" s="339" t="s">
        <v>749</v>
      </c>
      <c r="F135" s="480"/>
      <c r="G135" s="1306"/>
      <c r="H135" s="1300"/>
      <c r="I135" s="1300"/>
      <c r="J135" s="1300"/>
      <c r="K135" s="1306"/>
      <c r="L135" s="1358"/>
      <c r="M135" s="1358"/>
      <c r="N135" s="496"/>
      <c r="O135" s="496"/>
      <c r="P135" s="339"/>
      <c r="Q135" s="68"/>
      <c r="R135" s="497"/>
      <c r="S135" s="497"/>
    </row>
    <row r="136" spans="1:19" ht="41.25" customHeight="1">
      <c r="A136" s="1276" t="s">
        <v>750</v>
      </c>
      <c r="B136" s="1359" t="s">
        <v>750</v>
      </c>
      <c r="C136" s="499"/>
      <c r="D136" s="339" t="s">
        <v>751</v>
      </c>
      <c r="E136" s="339" t="s">
        <v>752</v>
      </c>
      <c r="F136" s="339"/>
      <c r="G136" s="505"/>
      <c r="H136" s="1285" t="s">
        <v>707</v>
      </c>
      <c r="I136" s="1285" t="s">
        <v>708</v>
      </c>
      <c r="J136" s="1285" t="s">
        <v>709</v>
      </c>
      <c r="K136" s="1359" t="s">
        <v>753</v>
      </c>
      <c r="L136" s="1302" t="s">
        <v>711</v>
      </c>
      <c r="M136" s="1302" t="s">
        <v>187</v>
      </c>
      <c r="N136" s="339" t="s">
        <v>754</v>
      </c>
      <c r="O136" s="339" t="s">
        <v>732</v>
      </c>
      <c r="P136" s="339" t="s">
        <v>714</v>
      </c>
      <c r="Q136" s="339" t="s">
        <v>199</v>
      </c>
      <c r="R136" s="499"/>
      <c r="S136" s="499"/>
    </row>
    <row r="137" spans="1:19" ht="51">
      <c r="A137" s="1276"/>
      <c r="B137" s="1360"/>
      <c r="C137" s="499"/>
      <c r="D137" s="339" t="s">
        <v>755</v>
      </c>
      <c r="E137" s="503"/>
      <c r="F137" s="339"/>
      <c r="G137" s="505"/>
      <c r="H137" s="1285"/>
      <c r="I137" s="1285"/>
      <c r="J137" s="1285"/>
      <c r="K137" s="1360"/>
      <c r="L137" s="1320"/>
      <c r="M137" s="1320"/>
      <c r="N137" s="339" t="s">
        <v>756</v>
      </c>
      <c r="O137" s="339" t="s">
        <v>732</v>
      </c>
      <c r="P137" s="339" t="s">
        <v>714</v>
      </c>
      <c r="Q137" s="339" t="s">
        <v>199</v>
      </c>
      <c r="R137" s="499"/>
      <c r="S137" s="499"/>
    </row>
    <row r="138" spans="1:19" ht="15">
      <c r="A138" s="269"/>
      <c r="B138" s="269"/>
      <c r="C138" s="269"/>
      <c r="D138" s="269"/>
      <c r="E138" s="269"/>
      <c r="F138" s="269"/>
      <c r="G138" s="269"/>
      <c r="H138" s="269"/>
      <c r="I138" s="269"/>
      <c r="J138" s="269"/>
      <c r="K138" s="269"/>
      <c r="L138" s="269"/>
      <c r="M138" s="269"/>
      <c r="N138" s="269"/>
      <c r="O138" s="269"/>
      <c r="P138" s="269"/>
      <c r="Q138" s="269"/>
      <c r="R138" s="269"/>
      <c r="S138" s="269"/>
    </row>
    <row r="139" spans="1:19" ht="15">
      <c r="A139" s="1368" t="s">
        <v>757</v>
      </c>
      <c r="B139" s="1369"/>
      <c r="C139" s="1369"/>
      <c r="D139" s="1369"/>
      <c r="E139" s="1370"/>
      <c r="F139" s="1369" t="s">
        <v>758</v>
      </c>
      <c r="G139" s="1369"/>
      <c r="H139" s="1369"/>
      <c r="I139" s="1369"/>
      <c r="J139" s="1369"/>
      <c r="K139" s="1369"/>
      <c r="L139" s="1369"/>
      <c r="M139" s="1369"/>
      <c r="N139" s="1369"/>
      <c r="O139" s="1369"/>
      <c r="P139" s="1369"/>
      <c r="Q139" s="1369"/>
      <c r="R139" s="1369"/>
      <c r="S139" s="1370"/>
    </row>
    <row r="140" spans="1:19" ht="41.25" customHeight="1">
      <c r="A140" s="1344" t="s">
        <v>759</v>
      </c>
      <c r="B140" s="1344" t="s">
        <v>760</v>
      </c>
      <c r="C140" s="1344" t="s">
        <v>761</v>
      </c>
      <c r="D140" s="1344" t="s">
        <v>762</v>
      </c>
      <c r="E140" s="1344" t="s">
        <v>763</v>
      </c>
      <c r="F140" s="1418" t="s">
        <v>764</v>
      </c>
      <c r="G140" s="1418" t="s">
        <v>765</v>
      </c>
      <c r="H140" s="1302" t="s">
        <v>156</v>
      </c>
      <c r="I140" s="1302" t="s">
        <v>157</v>
      </c>
      <c r="J140" s="1302" t="s">
        <v>158</v>
      </c>
      <c r="K140" s="1344" t="s">
        <v>766</v>
      </c>
      <c r="L140" s="1302" t="s">
        <v>767</v>
      </c>
      <c r="M140" s="1302" t="s">
        <v>768</v>
      </c>
      <c r="N140" s="1344"/>
      <c r="O140" s="1319"/>
      <c r="P140" s="1449"/>
      <c r="Q140" s="1449"/>
      <c r="R140" s="1344"/>
      <c r="S140" s="1319"/>
    </row>
    <row r="141" spans="1:19" ht="41.25" customHeight="1">
      <c r="A141" s="1292"/>
      <c r="B141" s="1292"/>
      <c r="C141" s="1292"/>
      <c r="D141" s="1292"/>
      <c r="E141" s="1292"/>
      <c r="F141" s="1419"/>
      <c r="G141" s="1419"/>
      <c r="H141" s="1300"/>
      <c r="I141" s="1300"/>
      <c r="J141" s="1300"/>
      <c r="K141" s="1292"/>
      <c r="L141" s="1300"/>
      <c r="M141" s="1300"/>
      <c r="N141" s="1292"/>
      <c r="O141" s="1295"/>
      <c r="P141" s="1450"/>
      <c r="Q141" s="1450"/>
      <c r="R141" s="1292"/>
      <c r="S141" s="1295"/>
    </row>
    <row r="142" spans="1:19" ht="41.25" customHeight="1">
      <c r="A142" s="1292"/>
      <c r="B142" s="1292"/>
      <c r="C142" s="1292"/>
      <c r="D142" s="1292"/>
      <c r="E142" s="1292"/>
      <c r="F142" s="1419"/>
      <c r="G142" s="1419"/>
      <c r="H142" s="1300"/>
      <c r="I142" s="1300"/>
      <c r="J142" s="1300"/>
      <c r="K142" s="1292"/>
      <c r="L142" s="1300"/>
      <c r="M142" s="1300"/>
      <c r="N142" s="1292"/>
      <c r="O142" s="1295"/>
      <c r="P142" s="1450"/>
      <c r="Q142" s="1450"/>
      <c r="R142" s="1292"/>
      <c r="S142" s="1295"/>
    </row>
    <row r="143" spans="1:19" ht="41.25" customHeight="1">
      <c r="A143" s="1292"/>
      <c r="B143" s="1292"/>
      <c r="C143" s="1292"/>
      <c r="D143" s="1292"/>
      <c r="E143" s="1292"/>
      <c r="F143" s="1419"/>
      <c r="G143" s="1419"/>
      <c r="H143" s="1300"/>
      <c r="I143" s="1300"/>
      <c r="J143" s="1300"/>
      <c r="K143" s="1306"/>
      <c r="L143" s="1300"/>
      <c r="M143" s="1300"/>
      <c r="N143" s="1292"/>
      <c r="O143" s="1295"/>
      <c r="P143" s="1450"/>
      <c r="Q143" s="1450"/>
      <c r="R143" s="1292"/>
      <c r="S143" s="1295"/>
    </row>
    <row r="144" spans="1:19" ht="41.25" customHeight="1">
      <c r="A144" s="1306"/>
      <c r="B144" s="1306"/>
      <c r="C144" s="1306"/>
      <c r="D144" s="1306"/>
      <c r="E144" s="1306"/>
      <c r="F144" s="1420"/>
      <c r="G144" s="1420"/>
      <c r="H144" s="1320"/>
      <c r="I144" s="1320"/>
      <c r="J144" s="1320"/>
      <c r="K144" s="339" t="s">
        <v>769</v>
      </c>
      <c r="L144" s="1320"/>
      <c r="M144" s="1320"/>
      <c r="N144" s="1306"/>
      <c r="O144" s="1307"/>
      <c r="P144" s="1451"/>
      <c r="Q144" s="1451"/>
      <c r="R144" s="1306"/>
      <c r="S144" s="1307"/>
    </row>
    <row r="145" spans="1:19" ht="82.5" customHeight="1">
      <c r="A145" s="1344" t="s">
        <v>770</v>
      </c>
      <c r="B145" s="1344" t="s">
        <v>771</v>
      </c>
      <c r="C145" s="1344" t="s">
        <v>772</v>
      </c>
      <c r="D145" s="1344" t="s">
        <v>773</v>
      </c>
      <c r="E145" s="1344" t="s">
        <v>774</v>
      </c>
      <c r="F145" s="1452"/>
      <c r="G145" s="1344" t="s">
        <v>775</v>
      </c>
      <c r="H145" s="1302" t="s">
        <v>226</v>
      </c>
      <c r="I145" s="1302" t="s">
        <v>157</v>
      </c>
      <c r="J145" s="1302" t="s">
        <v>401</v>
      </c>
      <c r="K145" s="506" t="s">
        <v>776</v>
      </c>
      <c r="L145" s="1454" t="s">
        <v>777</v>
      </c>
      <c r="M145" s="1302" t="s">
        <v>768</v>
      </c>
      <c r="N145" s="1344"/>
      <c r="O145" s="1344"/>
      <c r="P145" s="1456"/>
      <c r="Q145" s="1456"/>
      <c r="R145" s="1344"/>
      <c r="S145" s="1418"/>
    </row>
    <row r="146" spans="1:19" ht="65.25" customHeight="1">
      <c r="A146" s="1292"/>
      <c r="B146" s="1292"/>
      <c r="C146" s="1292"/>
      <c r="D146" s="1292"/>
      <c r="E146" s="1292"/>
      <c r="F146" s="1453"/>
      <c r="G146" s="1295"/>
      <c r="H146" s="1300"/>
      <c r="I146" s="1300"/>
      <c r="J146" s="1300"/>
      <c r="K146" s="465" t="s">
        <v>778</v>
      </c>
      <c r="L146" s="1455"/>
      <c r="M146" s="1300"/>
      <c r="N146" s="1292"/>
      <c r="O146" s="1295"/>
      <c r="P146" s="1457"/>
      <c r="Q146" s="1457"/>
      <c r="R146" s="1292"/>
      <c r="S146" s="1419"/>
    </row>
    <row r="147" spans="1:19" ht="65.25" customHeight="1">
      <c r="A147" s="1292"/>
      <c r="B147" s="1292"/>
      <c r="C147" s="1292"/>
      <c r="D147" s="1292"/>
      <c r="E147" s="1292"/>
      <c r="F147" s="1453"/>
      <c r="G147" s="1295"/>
      <c r="H147" s="1300"/>
      <c r="I147" s="1300"/>
      <c r="J147" s="1300"/>
      <c r="K147" s="339" t="s">
        <v>779</v>
      </c>
      <c r="L147" s="1455"/>
      <c r="M147" s="1300"/>
      <c r="N147" s="1292"/>
      <c r="O147" s="1295"/>
      <c r="P147" s="1458"/>
      <c r="Q147" s="1458"/>
      <c r="R147" s="1292"/>
      <c r="S147" s="1420"/>
    </row>
    <row r="148" spans="1:19" ht="63.75">
      <c r="A148" s="1344" t="s">
        <v>780</v>
      </c>
      <c r="B148" s="1344" t="s">
        <v>781</v>
      </c>
      <c r="C148" s="1344" t="s">
        <v>782</v>
      </c>
      <c r="D148" s="339" t="s">
        <v>783</v>
      </c>
      <c r="E148" s="339" t="s">
        <v>784</v>
      </c>
      <c r="F148" s="1464"/>
      <c r="G148" s="1344" t="s">
        <v>785</v>
      </c>
      <c r="H148" s="1302" t="s">
        <v>226</v>
      </c>
      <c r="I148" s="1302" t="s">
        <v>227</v>
      </c>
      <c r="J148" s="1302" t="s">
        <v>158</v>
      </c>
      <c r="K148" s="339" t="s">
        <v>786</v>
      </c>
      <c r="L148" s="1361" t="s">
        <v>787</v>
      </c>
      <c r="M148" s="1302" t="s">
        <v>768</v>
      </c>
      <c r="N148" s="1364" t="s">
        <v>788</v>
      </c>
      <c r="O148" s="1344" t="s">
        <v>789</v>
      </c>
      <c r="P148" s="1351" t="s">
        <v>714</v>
      </c>
      <c r="Q148" s="1351" t="s">
        <v>790</v>
      </c>
      <c r="R148" s="1344" t="s">
        <v>791</v>
      </c>
      <c r="S148" s="1344" t="s">
        <v>792</v>
      </c>
    </row>
    <row r="149" spans="1:19" ht="67.5" customHeight="1">
      <c r="A149" s="1292"/>
      <c r="B149" s="1292"/>
      <c r="C149" s="1292"/>
      <c r="D149" s="1344" t="s">
        <v>793</v>
      </c>
      <c r="E149" s="1344" t="s">
        <v>794</v>
      </c>
      <c r="F149" s="1465"/>
      <c r="G149" s="1292"/>
      <c r="H149" s="1300"/>
      <c r="I149" s="1300"/>
      <c r="J149" s="1300"/>
      <c r="K149" s="339" t="s">
        <v>795</v>
      </c>
      <c r="L149" s="1362"/>
      <c r="M149" s="1300"/>
      <c r="N149" s="1365"/>
      <c r="O149" s="1292"/>
      <c r="P149" s="1291"/>
      <c r="Q149" s="1291"/>
      <c r="R149" s="1292"/>
      <c r="S149" s="1292"/>
    </row>
    <row r="150" spans="1:19" ht="27.75" customHeight="1">
      <c r="A150" s="1292"/>
      <c r="B150" s="1292"/>
      <c r="C150" s="1292"/>
      <c r="D150" s="1292"/>
      <c r="E150" s="1292"/>
      <c r="F150" s="1465"/>
      <c r="G150" s="1292"/>
      <c r="H150" s="1300"/>
      <c r="I150" s="1300"/>
      <c r="J150" s="1300"/>
      <c r="K150" s="1344" t="s">
        <v>796</v>
      </c>
      <c r="L150" s="1362"/>
      <c r="M150" s="1300"/>
      <c r="N150" s="1365"/>
      <c r="O150" s="1292"/>
      <c r="P150" s="1291"/>
      <c r="Q150" s="1291"/>
      <c r="R150" s="1292"/>
      <c r="S150" s="1292"/>
    </row>
    <row r="151" spans="1:19" ht="142.5" customHeight="1">
      <c r="A151" s="1306"/>
      <c r="B151" s="1306"/>
      <c r="C151" s="1306"/>
      <c r="D151" s="1306"/>
      <c r="E151" s="1306"/>
      <c r="F151" s="1466"/>
      <c r="G151" s="1306"/>
      <c r="H151" s="1320"/>
      <c r="I151" s="1320"/>
      <c r="J151" s="1320"/>
      <c r="K151" s="1306"/>
      <c r="L151" s="1363"/>
      <c r="M151" s="1320"/>
      <c r="N151" s="1366"/>
      <c r="O151" s="1306"/>
      <c r="P151" s="1352"/>
      <c r="Q151" s="1352"/>
      <c r="R151" s="1306"/>
      <c r="S151" s="1306"/>
    </row>
    <row r="152" spans="1:19" ht="15">
      <c r="A152" s="269"/>
      <c r="B152" s="269"/>
      <c r="C152" s="269"/>
      <c r="D152" s="269"/>
      <c r="E152" s="269"/>
      <c r="F152" s="269"/>
      <c r="G152" s="269"/>
      <c r="H152" s="269"/>
      <c r="I152" s="269"/>
      <c r="J152" s="269"/>
      <c r="K152" s="269"/>
      <c r="L152" s="269"/>
      <c r="M152" s="269"/>
      <c r="N152" s="269"/>
      <c r="O152" s="269"/>
      <c r="P152" s="269"/>
      <c r="Q152" s="269"/>
      <c r="R152" s="269"/>
      <c r="S152" s="269"/>
    </row>
    <row r="153" spans="1:19" ht="34.5" customHeight="1">
      <c r="A153" s="1368" t="s">
        <v>797</v>
      </c>
      <c r="B153" s="1369"/>
      <c r="C153" s="1369"/>
      <c r="D153" s="1369"/>
      <c r="E153" s="1370"/>
      <c r="F153" s="1369" t="s">
        <v>798</v>
      </c>
      <c r="G153" s="1369"/>
      <c r="H153" s="1369"/>
      <c r="I153" s="1369"/>
      <c r="J153" s="1369"/>
      <c r="K153" s="1369"/>
      <c r="L153" s="1369"/>
      <c r="M153" s="1369"/>
      <c r="N153" s="1369"/>
      <c r="O153" s="1369"/>
      <c r="P153" s="1369"/>
      <c r="Q153" s="1369"/>
      <c r="R153" s="1369"/>
      <c r="S153" s="1370"/>
    </row>
    <row r="154" spans="1:19" ht="51">
      <c r="A154" s="1393" t="s">
        <v>799</v>
      </c>
      <c r="B154" s="1276" t="s">
        <v>800</v>
      </c>
      <c r="C154" s="1396" t="s">
        <v>801</v>
      </c>
      <c r="D154" s="1276" t="s">
        <v>802</v>
      </c>
      <c r="E154" s="1276" t="s">
        <v>803</v>
      </c>
      <c r="F154" s="489" t="s">
        <v>804</v>
      </c>
      <c r="G154" s="1396" t="s">
        <v>805</v>
      </c>
      <c r="H154" s="1285" t="s">
        <v>156</v>
      </c>
      <c r="I154" s="1285" t="s">
        <v>227</v>
      </c>
      <c r="J154" s="1285" t="s">
        <v>806</v>
      </c>
      <c r="K154" s="1276" t="s">
        <v>807</v>
      </c>
      <c r="L154" s="1285" t="s">
        <v>808</v>
      </c>
      <c r="M154" s="1285" t="s">
        <v>187</v>
      </c>
      <c r="N154" s="1490"/>
      <c r="O154" s="1479" t="s">
        <v>809</v>
      </c>
      <c r="P154" s="1492" t="s">
        <v>810</v>
      </c>
      <c r="Q154" s="1492" t="s">
        <v>811</v>
      </c>
      <c r="R154" s="1479" t="s">
        <v>812</v>
      </c>
      <c r="S154" s="1480">
        <v>1</v>
      </c>
    </row>
    <row r="155" spans="1:19" ht="63.75">
      <c r="A155" s="1394"/>
      <c r="B155" s="1276"/>
      <c r="C155" s="1396"/>
      <c r="D155" s="1276"/>
      <c r="E155" s="1276"/>
      <c r="F155" s="489" t="s">
        <v>813</v>
      </c>
      <c r="G155" s="1396"/>
      <c r="H155" s="1285"/>
      <c r="I155" s="1285"/>
      <c r="J155" s="1285"/>
      <c r="K155" s="1276"/>
      <c r="L155" s="1285"/>
      <c r="M155" s="1285"/>
      <c r="N155" s="1491"/>
      <c r="O155" s="1292"/>
      <c r="P155" s="1291"/>
      <c r="Q155" s="1291"/>
      <c r="R155" s="1292"/>
      <c r="S155" s="1294"/>
    </row>
    <row r="156" spans="1:19" ht="23.25" customHeight="1">
      <c r="A156" s="1394"/>
      <c r="B156" s="1276"/>
      <c r="C156" s="1396"/>
      <c r="D156" s="1276"/>
      <c r="E156" s="1276" t="s">
        <v>814</v>
      </c>
      <c r="F156" s="1276"/>
      <c r="G156" s="1396"/>
      <c r="H156" s="1285"/>
      <c r="I156" s="1285"/>
      <c r="J156" s="1285"/>
      <c r="K156" s="1276"/>
      <c r="L156" s="1285"/>
      <c r="M156" s="1285"/>
      <c r="N156" s="1491"/>
      <c r="O156" s="1292"/>
      <c r="P156" s="1291"/>
      <c r="Q156" s="1291"/>
      <c r="R156" s="1292"/>
      <c r="S156" s="1294"/>
    </row>
    <row r="157" spans="1:19" ht="23.25" customHeight="1">
      <c r="A157" s="1394"/>
      <c r="B157" s="1276"/>
      <c r="C157" s="1396"/>
      <c r="D157" s="1276"/>
      <c r="E157" s="1276"/>
      <c r="F157" s="1276"/>
      <c r="G157" s="1396"/>
      <c r="H157" s="1285"/>
      <c r="I157" s="1285"/>
      <c r="J157" s="1285"/>
      <c r="K157" s="1276"/>
      <c r="L157" s="1285"/>
      <c r="M157" s="1285"/>
      <c r="N157" s="1491"/>
      <c r="O157" s="1292"/>
      <c r="P157" s="1291"/>
      <c r="Q157" s="1291"/>
      <c r="R157" s="1292"/>
      <c r="S157" s="1294"/>
    </row>
    <row r="158" spans="1:19" ht="23.25" customHeight="1">
      <c r="A158" s="1394"/>
      <c r="B158" s="1276"/>
      <c r="C158" s="1396"/>
      <c r="D158" s="1276"/>
      <c r="E158" s="1276" t="s">
        <v>815</v>
      </c>
      <c r="F158" s="1276"/>
      <c r="G158" s="1396"/>
      <c r="H158" s="1285"/>
      <c r="I158" s="1285"/>
      <c r="J158" s="1285"/>
      <c r="K158" s="1276"/>
      <c r="L158" s="1285"/>
      <c r="M158" s="1285"/>
      <c r="N158" s="1491"/>
      <c r="O158" s="1292"/>
      <c r="P158" s="1291"/>
      <c r="Q158" s="1291"/>
      <c r="R158" s="1292"/>
      <c r="S158" s="1294"/>
    </row>
    <row r="159" spans="1:19" ht="23.25" customHeight="1">
      <c r="A159" s="1394"/>
      <c r="B159" s="1395"/>
      <c r="C159" s="1397"/>
      <c r="D159" s="1395"/>
      <c r="E159" s="1395"/>
      <c r="F159" s="1395"/>
      <c r="G159" s="1397"/>
      <c r="H159" s="1467"/>
      <c r="I159" s="1467"/>
      <c r="J159" s="1467"/>
      <c r="K159" s="1395"/>
      <c r="L159" s="1467"/>
      <c r="M159" s="1468"/>
      <c r="N159" s="1481"/>
      <c r="O159" s="1484" t="s">
        <v>816</v>
      </c>
      <c r="P159" s="1486" t="s">
        <v>810</v>
      </c>
      <c r="Q159" s="1487" t="s">
        <v>811</v>
      </c>
      <c r="R159" s="1486" t="s">
        <v>817</v>
      </c>
      <c r="S159" s="1488">
        <v>1</v>
      </c>
    </row>
    <row r="160" spans="1:19" ht="63.75">
      <c r="A160" s="1422" t="s">
        <v>818</v>
      </c>
      <c r="B160" s="1306" t="s">
        <v>819</v>
      </c>
      <c r="C160" s="1306" t="s">
        <v>820</v>
      </c>
      <c r="D160" s="337" t="s">
        <v>821</v>
      </c>
      <c r="E160" s="337" t="s">
        <v>822</v>
      </c>
      <c r="F160" s="337"/>
      <c r="G160" s="1306" t="s">
        <v>823</v>
      </c>
      <c r="H160" s="1320" t="s">
        <v>226</v>
      </c>
      <c r="I160" s="1320" t="s">
        <v>824</v>
      </c>
      <c r="J160" s="1320" t="s">
        <v>825</v>
      </c>
      <c r="K160" s="1460" t="s">
        <v>826</v>
      </c>
      <c r="L160" s="1320" t="s">
        <v>827</v>
      </c>
      <c r="M160" s="1463" t="s">
        <v>436</v>
      </c>
      <c r="N160" s="1482"/>
      <c r="O160" s="1485"/>
      <c r="P160" s="1292"/>
      <c r="Q160" s="1291"/>
      <c r="R160" s="1292"/>
      <c r="S160" s="1489"/>
    </row>
    <row r="161" spans="1:19" ht="38.25">
      <c r="A161" s="1392"/>
      <c r="B161" s="1339"/>
      <c r="C161" s="1339"/>
      <c r="D161" s="339" t="s">
        <v>828</v>
      </c>
      <c r="E161" s="339" t="s">
        <v>829</v>
      </c>
      <c r="F161" s="339"/>
      <c r="G161" s="1339"/>
      <c r="H161" s="1337"/>
      <c r="I161" s="1337"/>
      <c r="J161" s="1337"/>
      <c r="K161" s="1461"/>
      <c r="L161" s="1337"/>
      <c r="M161" s="1376"/>
      <c r="N161" s="1482"/>
      <c r="O161" s="1485"/>
      <c r="P161" s="1292"/>
      <c r="Q161" s="1291"/>
      <c r="R161" s="1292"/>
      <c r="S161" s="1489"/>
    </row>
    <row r="162" spans="1:19" ht="51">
      <c r="A162" s="1392"/>
      <c r="B162" s="1339"/>
      <c r="C162" s="1339"/>
      <c r="D162" s="339" t="s">
        <v>830</v>
      </c>
      <c r="E162" s="339" t="s">
        <v>831</v>
      </c>
      <c r="F162" s="509"/>
      <c r="G162" s="1339"/>
      <c r="H162" s="1337"/>
      <c r="I162" s="1337"/>
      <c r="J162" s="1337"/>
      <c r="K162" s="1461"/>
      <c r="L162" s="1337"/>
      <c r="M162" s="1376"/>
      <c r="N162" s="1482"/>
      <c r="O162" s="1485"/>
      <c r="P162" s="1292"/>
      <c r="Q162" s="1291"/>
      <c r="R162" s="1292"/>
      <c r="S162" s="1489"/>
    </row>
    <row r="163" spans="1:19" ht="38.25">
      <c r="A163" s="1459"/>
      <c r="B163" s="1344"/>
      <c r="C163" s="1344"/>
      <c r="D163" s="465" t="s">
        <v>832</v>
      </c>
      <c r="E163" s="465"/>
      <c r="F163" s="465"/>
      <c r="G163" s="1344"/>
      <c r="H163" s="1302"/>
      <c r="I163" s="1302"/>
      <c r="J163" s="1302"/>
      <c r="K163" s="1462"/>
      <c r="L163" s="1302"/>
      <c r="M163" s="1377"/>
      <c r="N163" s="1483"/>
      <c r="O163" s="1485"/>
      <c r="P163" s="1292"/>
      <c r="Q163" s="1291"/>
      <c r="R163" s="1292"/>
      <c r="S163" s="1489"/>
    </row>
    <row r="164" spans="1:19" ht="43.5" customHeight="1">
      <c r="A164" s="1493" t="s">
        <v>833</v>
      </c>
      <c r="B164" s="1470" t="s">
        <v>834</v>
      </c>
      <c r="C164" s="1470" t="s">
        <v>820</v>
      </c>
      <c r="D164" s="1470" t="s">
        <v>835</v>
      </c>
      <c r="E164" s="1498" t="s">
        <v>836</v>
      </c>
      <c r="F164" s="1500"/>
      <c r="G164" s="1470" t="s">
        <v>837</v>
      </c>
      <c r="H164" s="1469" t="s">
        <v>156</v>
      </c>
      <c r="I164" s="1469" t="s">
        <v>227</v>
      </c>
      <c r="J164" s="1469" t="s">
        <v>806</v>
      </c>
      <c r="K164" s="1470" t="s">
        <v>838</v>
      </c>
      <c r="L164" s="1469" t="s">
        <v>808</v>
      </c>
      <c r="M164" s="1473" t="s">
        <v>187</v>
      </c>
      <c r="N164" s="1493"/>
      <c r="O164" s="1496" t="s">
        <v>809</v>
      </c>
      <c r="P164" s="1470" t="s">
        <v>810</v>
      </c>
      <c r="Q164" s="1470" t="s">
        <v>811</v>
      </c>
      <c r="R164" s="1470" t="s">
        <v>812</v>
      </c>
      <c r="S164" s="1475">
        <v>1</v>
      </c>
    </row>
    <row r="165" spans="1:19" ht="43.5" customHeight="1">
      <c r="A165" s="1494"/>
      <c r="B165" s="1276"/>
      <c r="C165" s="1276"/>
      <c r="D165" s="1276"/>
      <c r="E165" s="1499"/>
      <c r="F165" s="1478"/>
      <c r="G165" s="1276"/>
      <c r="H165" s="1285"/>
      <c r="I165" s="1285"/>
      <c r="J165" s="1285"/>
      <c r="K165" s="1276"/>
      <c r="L165" s="1471"/>
      <c r="M165" s="1474"/>
      <c r="N165" s="1494"/>
      <c r="O165" s="1387"/>
      <c r="P165" s="1276"/>
      <c r="Q165" s="1276"/>
      <c r="R165" s="1276"/>
      <c r="S165" s="1476"/>
    </row>
    <row r="166" spans="1:19" ht="44.25" customHeight="1">
      <c r="A166" s="1494"/>
      <c r="B166" s="1276"/>
      <c r="C166" s="1276"/>
      <c r="D166" s="489" t="s">
        <v>839</v>
      </c>
      <c r="E166" s="489" t="s">
        <v>840</v>
      </c>
      <c r="F166" s="515"/>
      <c r="G166" s="1276"/>
      <c r="H166" s="1285"/>
      <c r="I166" s="1285"/>
      <c r="J166" s="1285"/>
      <c r="K166" s="1276"/>
      <c r="L166" s="1471"/>
      <c r="M166" s="1474"/>
      <c r="N166" s="1494"/>
      <c r="O166" s="1387"/>
      <c r="P166" s="1276"/>
      <c r="Q166" s="1276"/>
      <c r="R166" s="1276"/>
      <c r="S166" s="1476"/>
    </row>
    <row r="167" spans="1:19" ht="28.5" customHeight="1">
      <c r="A167" s="1494"/>
      <c r="B167" s="1276"/>
      <c r="C167" s="1276"/>
      <c r="D167" s="1276" t="s">
        <v>830</v>
      </c>
      <c r="E167" s="1276" t="s">
        <v>841</v>
      </c>
      <c r="F167" s="1478"/>
      <c r="G167" s="1276"/>
      <c r="H167" s="1285"/>
      <c r="I167" s="1285"/>
      <c r="J167" s="1285"/>
      <c r="K167" s="1276"/>
      <c r="L167" s="1471"/>
      <c r="M167" s="1474"/>
      <c r="N167" s="1494"/>
      <c r="O167" s="1387"/>
      <c r="P167" s="1276"/>
      <c r="Q167" s="1276"/>
      <c r="R167" s="1276"/>
      <c r="S167" s="1476"/>
    </row>
    <row r="168" spans="1:19" ht="39.75" customHeight="1">
      <c r="A168" s="1494"/>
      <c r="B168" s="1276"/>
      <c r="C168" s="1276"/>
      <c r="D168" s="1276"/>
      <c r="E168" s="1276"/>
      <c r="F168" s="1478"/>
      <c r="G168" s="1276"/>
      <c r="H168" s="1285"/>
      <c r="I168" s="1285"/>
      <c r="J168" s="1285"/>
      <c r="K168" s="1276"/>
      <c r="L168" s="1471"/>
      <c r="M168" s="1474"/>
      <c r="N168" s="1494"/>
      <c r="O168" s="1387"/>
      <c r="P168" s="1276"/>
      <c r="Q168" s="1276"/>
      <c r="R168" s="1276"/>
      <c r="S168" s="1476"/>
    </row>
    <row r="169" spans="1:19" ht="28.5" customHeight="1">
      <c r="A169" s="1494"/>
      <c r="B169" s="1276"/>
      <c r="C169" s="1276"/>
      <c r="D169" s="1276"/>
      <c r="E169" s="1276"/>
      <c r="F169" s="1478"/>
      <c r="G169" s="1276"/>
      <c r="H169" s="1285"/>
      <c r="I169" s="1285"/>
      <c r="J169" s="1285"/>
      <c r="K169" s="1276"/>
      <c r="L169" s="1471"/>
      <c r="M169" s="1474"/>
      <c r="N169" s="1494"/>
      <c r="O169" s="1387"/>
      <c r="P169" s="1276"/>
      <c r="Q169" s="1276"/>
      <c r="R169" s="1276"/>
      <c r="S169" s="1476"/>
    </row>
    <row r="170" spans="1:19" ht="38.25">
      <c r="A170" s="1495"/>
      <c r="B170" s="1395"/>
      <c r="C170" s="1395"/>
      <c r="D170" s="512" t="s">
        <v>842</v>
      </c>
      <c r="E170" s="513"/>
      <c r="F170" s="513"/>
      <c r="G170" s="1395"/>
      <c r="H170" s="1467"/>
      <c r="I170" s="1467"/>
      <c r="J170" s="1467"/>
      <c r="K170" s="1395"/>
      <c r="L170" s="1472"/>
      <c r="M170" s="1468"/>
      <c r="N170" s="1495"/>
      <c r="O170" s="1497"/>
      <c r="P170" s="1395"/>
      <c r="Q170" s="1395"/>
      <c r="R170" s="1395"/>
      <c r="S170" s="1477"/>
    </row>
    <row r="171" spans="1:19" ht="15">
      <c r="A171" s="269"/>
      <c r="B171" s="269"/>
      <c r="C171" s="269"/>
      <c r="D171" s="269"/>
      <c r="E171" s="269"/>
      <c r="F171" s="269"/>
      <c r="G171" s="269"/>
      <c r="H171" s="269"/>
      <c r="I171" s="269"/>
      <c r="J171" s="269"/>
      <c r="K171" s="269"/>
      <c r="L171" s="269"/>
      <c r="M171" s="269"/>
      <c r="N171" s="269"/>
      <c r="O171" s="269"/>
      <c r="P171" s="269"/>
      <c r="Q171" s="269"/>
      <c r="R171" s="269"/>
      <c r="S171" s="269"/>
    </row>
    <row r="172" spans="1:19" ht="15">
      <c r="A172" s="1368" t="s">
        <v>843</v>
      </c>
      <c r="B172" s="1369"/>
      <c r="C172" s="1369"/>
      <c r="D172" s="1369"/>
      <c r="E172" s="1370"/>
      <c r="F172" s="1369" t="s">
        <v>844</v>
      </c>
      <c r="G172" s="1369"/>
      <c r="H172" s="1369"/>
      <c r="I172" s="1369"/>
      <c r="J172" s="1369"/>
      <c r="K172" s="1369"/>
      <c r="L172" s="1369"/>
      <c r="M172" s="1369"/>
      <c r="N172" s="1369"/>
      <c r="O172" s="1369"/>
      <c r="P172" s="1369"/>
      <c r="Q172" s="1369"/>
      <c r="R172" s="1369"/>
      <c r="S172" s="1370"/>
    </row>
    <row r="173" spans="1:19" ht="63.75">
      <c r="A173" s="1346" t="s">
        <v>845</v>
      </c>
      <c r="B173" s="1292" t="s">
        <v>846</v>
      </c>
      <c r="C173" s="1292" t="s">
        <v>847</v>
      </c>
      <c r="D173" s="1292" t="s">
        <v>848</v>
      </c>
      <c r="E173" s="337" t="s">
        <v>849</v>
      </c>
      <c r="F173" s="518"/>
      <c r="G173" s="1306" t="s">
        <v>850</v>
      </c>
      <c r="H173" s="1320" t="s">
        <v>156</v>
      </c>
      <c r="I173" s="1320" t="s">
        <v>227</v>
      </c>
      <c r="J173" s="1320" t="s">
        <v>261</v>
      </c>
      <c r="K173" s="339" t="s">
        <v>851</v>
      </c>
      <c r="L173" s="1320" t="s">
        <v>808</v>
      </c>
      <c r="M173" s="1320" t="s">
        <v>852</v>
      </c>
      <c r="N173" s="1306"/>
      <c r="O173" s="1306"/>
      <c r="P173" s="1352"/>
      <c r="Q173" s="1352"/>
      <c r="R173" s="1306"/>
      <c r="S173" s="1306"/>
    </row>
    <row r="174" spans="1:19" ht="51">
      <c r="A174" s="1346"/>
      <c r="B174" s="1292"/>
      <c r="C174" s="1292"/>
      <c r="D174" s="1292"/>
      <c r="E174" s="1344" t="s">
        <v>853</v>
      </c>
      <c r="F174" s="1344"/>
      <c r="G174" s="1339"/>
      <c r="H174" s="1337"/>
      <c r="I174" s="1337"/>
      <c r="J174" s="1337"/>
      <c r="K174" s="337" t="s">
        <v>854</v>
      </c>
      <c r="L174" s="1337"/>
      <c r="M174" s="1337"/>
      <c r="N174" s="1339"/>
      <c r="O174" s="1339"/>
      <c r="P174" s="1339"/>
      <c r="Q174" s="1339"/>
      <c r="R174" s="1339"/>
      <c r="S174" s="1339"/>
    </row>
    <row r="175" spans="1:19" ht="38.25">
      <c r="A175" s="1346"/>
      <c r="B175" s="1292"/>
      <c r="C175" s="1292"/>
      <c r="D175" s="1306"/>
      <c r="E175" s="1306"/>
      <c r="F175" s="1306"/>
      <c r="G175" s="1339"/>
      <c r="H175" s="1337"/>
      <c r="I175" s="1337"/>
      <c r="J175" s="1337"/>
      <c r="K175" s="339" t="s">
        <v>855</v>
      </c>
      <c r="L175" s="1337"/>
      <c r="M175" s="1337"/>
      <c r="N175" s="1339"/>
      <c r="O175" s="1339"/>
      <c r="P175" s="1339"/>
      <c r="Q175" s="1339"/>
      <c r="R175" s="1339"/>
      <c r="S175" s="1339"/>
    </row>
    <row r="176" spans="1:19" ht="89.25">
      <c r="A176" s="1346"/>
      <c r="B176" s="1292"/>
      <c r="C176" s="1292"/>
      <c r="D176" s="465" t="s">
        <v>856</v>
      </c>
      <c r="E176" s="465" t="s">
        <v>857</v>
      </c>
      <c r="F176" s="465" t="s">
        <v>858</v>
      </c>
      <c r="G176" s="1339"/>
      <c r="H176" s="1337"/>
      <c r="I176" s="1337"/>
      <c r="J176" s="1337"/>
      <c r="K176" s="339" t="s">
        <v>859</v>
      </c>
      <c r="L176" s="1337"/>
      <c r="M176" s="1337"/>
      <c r="N176" s="1339"/>
      <c r="O176" s="1339"/>
      <c r="P176" s="1339"/>
      <c r="Q176" s="1339"/>
      <c r="R176" s="1339"/>
      <c r="S176" s="1339"/>
    </row>
    <row r="177" spans="1:19">
      <c r="A177" s="1346"/>
      <c r="B177" s="1292"/>
      <c r="C177" s="1292"/>
      <c r="D177" s="1344" t="s">
        <v>860</v>
      </c>
      <c r="E177" s="1344" t="s">
        <v>861</v>
      </c>
      <c r="F177" s="1344"/>
      <c r="G177" s="1339"/>
      <c r="H177" s="1337"/>
      <c r="I177" s="1337"/>
      <c r="J177" s="1337"/>
      <c r="K177" s="339" t="s">
        <v>862</v>
      </c>
      <c r="L177" s="1337"/>
      <c r="M177" s="1337"/>
      <c r="N177" s="1339"/>
      <c r="O177" s="1339"/>
      <c r="P177" s="1339"/>
      <c r="Q177" s="1339"/>
      <c r="R177" s="1339"/>
      <c r="S177" s="1339"/>
    </row>
    <row r="178" spans="1:19">
      <c r="A178" s="1346"/>
      <c r="B178" s="1292"/>
      <c r="C178" s="1292"/>
      <c r="D178" s="1292"/>
      <c r="E178" s="1292"/>
      <c r="F178" s="1292"/>
      <c r="G178" s="1339"/>
      <c r="H178" s="1337"/>
      <c r="I178" s="1337"/>
      <c r="J178" s="1337"/>
      <c r="K178" s="339" t="s">
        <v>863</v>
      </c>
      <c r="L178" s="1337"/>
      <c r="M178" s="1337"/>
      <c r="N178" s="1339"/>
      <c r="O178" s="1339"/>
      <c r="P178" s="1339"/>
      <c r="Q178" s="1339"/>
      <c r="R178" s="1339"/>
      <c r="S178" s="1339"/>
    </row>
    <row r="179" spans="1:19" ht="51">
      <c r="A179" s="1346"/>
      <c r="B179" s="1292"/>
      <c r="C179" s="1292"/>
      <c r="D179" s="1306"/>
      <c r="E179" s="1306"/>
      <c r="F179" s="1306"/>
      <c r="G179" s="1339"/>
      <c r="H179" s="1337"/>
      <c r="I179" s="1337"/>
      <c r="J179" s="1337"/>
      <c r="K179" s="339" t="s">
        <v>864</v>
      </c>
      <c r="L179" s="1337"/>
      <c r="M179" s="1337"/>
      <c r="N179" s="1339"/>
      <c r="O179" s="1339"/>
      <c r="P179" s="1339"/>
      <c r="Q179" s="1339"/>
      <c r="R179" s="1339"/>
      <c r="S179" s="1339"/>
    </row>
    <row r="180" spans="1:19" ht="63.75">
      <c r="A180" s="1345" t="s">
        <v>865</v>
      </c>
      <c r="B180" s="1344" t="s">
        <v>866</v>
      </c>
      <c r="C180" s="1344" t="s">
        <v>847</v>
      </c>
      <c r="D180" s="337" t="s">
        <v>867</v>
      </c>
      <c r="E180" s="337" t="s">
        <v>868</v>
      </c>
      <c r="F180" s="465" t="s">
        <v>869</v>
      </c>
      <c r="G180" s="1292" t="s">
        <v>850</v>
      </c>
      <c r="H180" s="1320" t="s">
        <v>156</v>
      </c>
      <c r="I180" s="1320" t="s">
        <v>227</v>
      </c>
      <c r="J180" s="1320" t="s">
        <v>261</v>
      </c>
      <c r="K180" s="337" t="s">
        <v>870</v>
      </c>
      <c r="L180" s="1300" t="s">
        <v>808</v>
      </c>
      <c r="M180" s="1300" t="s">
        <v>852</v>
      </c>
      <c r="N180" s="1292" t="s">
        <v>871</v>
      </c>
      <c r="O180" s="1292" t="s">
        <v>872</v>
      </c>
      <c r="P180" s="1291">
        <v>45078</v>
      </c>
      <c r="Q180" s="1291">
        <v>45444</v>
      </c>
      <c r="R180" s="1292" t="s">
        <v>873</v>
      </c>
      <c r="S180" s="1292">
        <v>3</v>
      </c>
    </row>
    <row r="181" spans="1:19" ht="38.25">
      <c r="A181" s="1346"/>
      <c r="B181" s="1292"/>
      <c r="C181" s="1292"/>
      <c r="D181" s="1344" t="s">
        <v>874</v>
      </c>
      <c r="E181" s="1344" t="s">
        <v>875</v>
      </c>
      <c r="F181" s="1344"/>
      <c r="G181" s="1292"/>
      <c r="H181" s="1337"/>
      <c r="I181" s="1337"/>
      <c r="J181" s="1337"/>
      <c r="K181" s="339" t="s">
        <v>876</v>
      </c>
      <c r="L181" s="1300"/>
      <c r="M181" s="1300"/>
      <c r="N181" s="1292"/>
      <c r="O181" s="1292"/>
      <c r="P181" s="1291"/>
      <c r="Q181" s="1291"/>
      <c r="R181" s="1292"/>
      <c r="S181" s="1292"/>
    </row>
    <row r="182" spans="1:19" ht="76.5">
      <c r="A182" s="1346"/>
      <c r="B182" s="1292"/>
      <c r="C182" s="1292"/>
      <c r="D182" s="1306"/>
      <c r="E182" s="1306"/>
      <c r="F182" s="1306"/>
      <c r="G182" s="1292"/>
      <c r="H182" s="1337"/>
      <c r="I182" s="1337"/>
      <c r="J182" s="1337"/>
      <c r="K182" s="337" t="s">
        <v>877</v>
      </c>
      <c r="L182" s="1300"/>
      <c r="M182" s="1300"/>
      <c r="N182" s="1292"/>
      <c r="O182" s="1292"/>
      <c r="P182" s="1291"/>
      <c r="Q182" s="1291"/>
      <c r="R182" s="1292"/>
      <c r="S182" s="1292"/>
    </row>
    <row r="183" spans="1:19" ht="38.25">
      <c r="A183" s="1346"/>
      <c r="B183" s="1292"/>
      <c r="C183" s="1292"/>
      <c r="D183" s="337" t="s">
        <v>878</v>
      </c>
      <c r="E183" s="337" t="s">
        <v>879</v>
      </c>
      <c r="F183" s="466"/>
      <c r="G183" s="1292"/>
      <c r="H183" s="1337"/>
      <c r="I183" s="1337"/>
      <c r="J183" s="1337"/>
      <c r="K183" s="337" t="s">
        <v>880</v>
      </c>
      <c r="L183" s="1300"/>
      <c r="M183" s="1300"/>
      <c r="N183" s="1292"/>
      <c r="O183" s="1292"/>
      <c r="P183" s="1291"/>
      <c r="Q183" s="1291"/>
      <c r="R183" s="1292"/>
      <c r="S183" s="1292"/>
    </row>
    <row r="184" spans="1:19" ht="51">
      <c r="A184" s="1346"/>
      <c r="B184" s="1292"/>
      <c r="C184" s="1292"/>
      <c r="D184" s="1339" t="s">
        <v>881</v>
      </c>
      <c r="E184" s="1339" t="s">
        <v>882</v>
      </c>
      <c r="F184" s="1344"/>
      <c r="G184" s="1292"/>
      <c r="H184" s="1337"/>
      <c r="I184" s="1337"/>
      <c r="J184" s="1337"/>
      <c r="K184" s="339" t="s">
        <v>883</v>
      </c>
      <c r="L184" s="1300"/>
      <c r="M184" s="1300"/>
      <c r="N184" s="1292"/>
      <c r="O184" s="1292"/>
      <c r="P184" s="1291"/>
      <c r="Q184" s="1291"/>
      <c r="R184" s="1292"/>
      <c r="S184" s="1292"/>
    </row>
    <row r="185" spans="1:19" ht="38.25">
      <c r="A185" s="1346"/>
      <c r="B185" s="1292"/>
      <c r="C185" s="1292"/>
      <c r="D185" s="1339"/>
      <c r="E185" s="1339"/>
      <c r="F185" s="1306"/>
      <c r="G185" s="1292"/>
      <c r="H185" s="1337"/>
      <c r="I185" s="1337"/>
      <c r="J185" s="1337"/>
      <c r="K185" s="339" t="s">
        <v>884</v>
      </c>
      <c r="L185" s="1300"/>
      <c r="M185" s="1300"/>
      <c r="N185" s="1292"/>
      <c r="O185" s="1292"/>
      <c r="P185" s="1291"/>
      <c r="Q185" s="1291"/>
      <c r="R185" s="1292"/>
      <c r="S185" s="1292"/>
    </row>
    <row r="186" spans="1:19" ht="25.5">
      <c r="A186" s="1346"/>
      <c r="B186" s="1292"/>
      <c r="C186" s="1292"/>
      <c r="D186" s="1344" t="s">
        <v>885</v>
      </c>
      <c r="E186" s="339" t="s">
        <v>882</v>
      </c>
      <c r="F186" s="1344"/>
      <c r="G186" s="1292"/>
      <c r="H186" s="1337"/>
      <c r="I186" s="1337"/>
      <c r="J186" s="1337"/>
      <c r="K186" s="1344" t="s">
        <v>886</v>
      </c>
      <c r="L186" s="1300"/>
      <c r="M186" s="1300"/>
      <c r="N186" s="1292"/>
      <c r="O186" s="1292"/>
      <c r="P186" s="1291"/>
      <c r="Q186" s="1291"/>
      <c r="R186" s="1292"/>
      <c r="S186" s="1292"/>
    </row>
    <row r="187" spans="1:19" ht="25.5">
      <c r="A187" s="1346"/>
      <c r="B187" s="1292"/>
      <c r="C187" s="1292"/>
      <c r="D187" s="1306"/>
      <c r="E187" s="339" t="s">
        <v>887</v>
      </c>
      <c r="F187" s="1306"/>
      <c r="G187" s="1292"/>
      <c r="H187" s="1337"/>
      <c r="I187" s="1337"/>
      <c r="J187" s="1337"/>
      <c r="K187" s="1306"/>
      <c r="L187" s="1320"/>
      <c r="M187" s="1320"/>
      <c r="N187" s="1306"/>
      <c r="O187" s="1306"/>
      <c r="P187" s="1291"/>
      <c r="Q187" s="1291"/>
      <c r="R187" s="1306"/>
      <c r="S187" s="1306"/>
    </row>
    <row r="188" spans="1:19" ht="39" customHeight="1">
      <c r="A188" s="1345" t="s">
        <v>888</v>
      </c>
      <c r="B188" s="1344" t="s">
        <v>889</v>
      </c>
      <c r="C188" s="1348" t="s">
        <v>890</v>
      </c>
      <c r="D188" s="1344" t="s">
        <v>891</v>
      </c>
      <c r="E188" s="1344" t="s">
        <v>892</v>
      </c>
      <c r="F188" s="1344" t="s">
        <v>893</v>
      </c>
      <c r="G188" s="1344" t="s">
        <v>894</v>
      </c>
      <c r="H188" s="1302" t="s">
        <v>156</v>
      </c>
      <c r="I188" s="1302" t="s">
        <v>227</v>
      </c>
      <c r="J188" s="1302" t="s">
        <v>261</v>
      </c>
      <c r="K188" s="1344" t="s">
        <v>895</v>
      </c>
      <c r="L188" s="1302" t="s">
        <v>808</v>
      </c>
      <c r="M188" s="1302" t="s">
        <v>896</v>
      </c>
      <c r="N188" s="1344" t="s">
        <v>897</v>
      </c>
      <c r="O188" s="1344" t="s">
        <v>898</v>
      </c>
      <c r="P188" s="1351">
        <v>45108</v>
      </c>
      <c r="Q188" s="1351">
        <v>45473</v>
      </c>
      <c r="R188" s="1344" t="s">
        <v>899</v>
      </c>
      <c r="S188" s="1344">
        <v>3</v>
      </c>
    </row>
    <row r="189" spans="1:19">
      <c r="A189" s="1346"/>
      <c r="B189" s="1292"/>
      <c r="C189" s="1349"/>
      <c r="D189" s="1292"/>
      <c r="E189" s="1292"/>
      <c r="F189" s="1292"/>
      <c r="G189" s="1292"/>
      <c r="H189" s="1300"/>
      <c r="I189" s="1300"/>
      <c r="J189" s="1300"/>
      <c r="K189" s="1306"/>
      <c r="L189" s="1300"/>
      <c r="M189" s="1300"/>
      <c r="N189" s="1292"/>
      <c r="O189" s="1292"/>
      <c r="P189" s="1291"/>
      <c r="Q189" s="1291"/>
      <c r="R189" s="1292"/>
      <c r="S189" s="1292"/>
    </row>
    <row r="190" spans="1:19" ht="25.5">
      <c r="A190" s="1346"/>
      <c r="B190" s="1292"/>
      <c r="C190" s="1349"/>
      <c r="D190" s="1306"/>
      <c r="E190" s="1306"/>
      <c r="F190" s="1306"/>
      <c r="G190" s="1292"/>
      <c r="H190" s="1300"/>
      <c r="I190" s="1300"/>
      <c r="J190" s="1300"/>
      <c r="K190" s="337" t="s">
        <v>900</v>
      </c>
      <c r="L190" s="1300"/>
      <c r="M190" s="1300"/>
      <c r="N190" s="1292"/>
      <c r="O190" s="1292"/>
      <c r="P190" s="1291"/>
      <c r="Q190" s="1291"/>
      <c r="R190" s="1292"/>
      <c r="S190" s="1292"/>
    </row>
    <row r="191" spans="1:19" ht="38.25">
      <c r="A191" s="1346"/>
      <c r="B191" s="1292"/>
      <c r="C191" s="1349"/>
      <c r="D191" s="1339" t="s">
        <v>901</v>
      </c>
      <c r="E191" s="1339" t="s">
        <v>902</v>
      </c>
      <c r="F191" s="1339" t="s">
        <v>903</v>
      </c>
      <c r="G191" s="1292"/>
      <c r="H191" s="1300"/>
      <c r="I191" s="1300"/>
      <c r="J191" s="1300"/>
      <c r="K191" s="339" t="s">
        <v>904</v>
      </c>
      <c r="L191" s="1300"/>
      <c r="M191" s="1300"/>
      <c r="N191" s="1292"/>
      <c r="O191" s="1292"/>
      <c r="P191" s="1291"/>
      <c r="Q191" s="1291"/>
      <c r="R191" s="1292"/>
      <c r="S191" s="1292"/>
    </row>
    <row r="192" spans="1:19" ht="38.25">
      <c r="A192" s="1346"/>
      <c r="B192" s="1292"/>
      <c r="C192" s="1349"/>
      <c r="D192" s="1339"/>
      <c r="E192" s="1339"/>
      <c r="F192" s="1339"/>
      <c r="G192" s="1292"/>
      <c r="H192" s="1300"/>
      <c r="I192" s="1300"/>
      <c r="J192" s="1300"/>
      <c r="K192" s="339" t="s">
        <v>905</v>
      </c>
      <c r="L192" s="1300"/>
      <c r="M192" s="1300"/>
      <c r="N192" s="1292"/>
      <c r="O192" s="1292"/>
      <c r="P192" s="1291"/>
      <c r="Q192" s="1291"/>
      <c r="R192" s="1292"/>
      <c r="S192" s="1292"/>
    </row>
    <row r="193" spans="1:19" ht="38.25">
      <c r="A193" s="1346"/>
      <c r="B193" s="1292"/>
      <c r="C193" s="1349"/>
      <c r="D193" s="1339"/>
      <c r="E193" s="1339"/>
      <c r="F193" s="1339"/>
      <c r="G193" s="1292"/>
      <c r="H193" s="1300"/>
      <c r="I193" s="1300"/>
      <c r="J193" s="1300"/>
      <c r="K193" s="339" t="s">
        <v>906</v>
      </c>
      <c r="L193" s="1300"/>
      <c r="M193" s="1300"/>
      <c r="N193" s="1292"/>
      <c r="O193" s="1292"/>
      <c r="P193" s="1291"/>
      <c r="Q193" s="1291"/>
      <c r="R193" s="1292"/>
      <c r="S193" s="1292"/>
    </row>
    <row r="194" spans="1:19" ht="25.5">
      <c r="A194" s="1346"/>
      <c r="B194" s="1292"/>
      <c r="C194" s="1349"/>
      <c r="D194" s="1339"/>
      <c r="E194" s="1339"/>
      <c r="F194" s="1339"/>
      <c r="G194" s="1292"/>
      <c r="H194" s="1300"/>
      <c r="I194" s="1300"/>
      <c r="J194" s="1300"/>
      <c r="K194" s="339" t="s">
        <v>907</v>
      </c>
      <c r="L194" s="1300"/>
      <c r="M194" s="1300"/>
      <c r="N194" s="1292"/>
      <c r="O194" s="1292"/>
      <c r="P194" s="1291"/>
      <c r="Q194" s="1291"/>
      <c r="R194" s="1292"/>
      <c r="S194" s="1292"/>
    </row>
    <row r="195" spans="1:19" ht="25.5">
      <c r="A195" s="1346"/>
      <c r="B195" s="1292"/>
      <c r="C195" s="1349"/>
      <c r="D195" s="1339"/>
      <c r="E195" s="1339"/>
      <c r="F195" s="1339"/>
      <c r="G195" s="1292"/>
      <c r="H195" s="1300"/>
      <c r="I195" s="1300"/>
      <c r="J195" s="1300"/>
      <c r="K195" s="339" t="s">
        <v>908</v>
      </c>
      <c r="L195" s="1300"/>
      <c r="M195" s="1300"/>
      <c r="N195" s="1292"/>
      <c r="O195" s="1292"/>
      <c r="P195" s="1291"/>
      <c r="Q195" s="1291"/>
      <c r="R195" s="1292"/>
      <c r="S195" s="1292"/>
    </row>
    <row r="196" spans="1:19" ht="38.25">
      <c r="A196" s="1346"/>
      <c r="B196" s="1292"/>
      <c r="C196" s="1349"/>
      <c r="D196" s="1339"/>
      <c r="E196" s="1339"/>
      <c r="F196" s="1339"/>
      <c r="G196" s="1292"/>
      <c r="H196" s="1300"/>
      <c r="I196" s="1300"/>
      <c r="J196" s="1300"/>
      <c r="K196" s="339" t="s">
        <v>909</v>
      </c>
      <c r="L196" s="1300"/>
      <c r="M196" s="1300"/>
      <c r="N196" s="1292"/>
      <c r="O196" s="1292"/>
      <c r="P196" s="1291"/>
      <c r="Q196" s="1291"/>
      <c r="R196" s="1292"/>
      <c r="S196" s="1292"/>
    </row>
    <row r="197" spans="1:19" ht="25.5">
      <c r="A197" s="1346"/>
      <c r="B197" s="1292"/>
      <c r="C197" s="1349"/>
      <c r="D197" s="1344" t="s">
        <v>910</v>
      </c>
      <c r="E197" s="1344" t="s">
        <v>911</v>
      </c>
      <c r="F197" s="1344"/>
      <c r="G197" s="1292"/>
      <c r="H197" s="1300"/>
      <c r="I197" s="1300"/>
      <c r="J197" s="1300"/>
      <c r="K197" s="337" t="s">
        <v>912</v>
      </c>
      <c r="L197" s="1300"/>
      <c r="M197" s="1300"/>
      <c r="N197" s="1292"/>
      <c r="O197" s="1292"/>
      <c r="P197" s="1291"/>
      <c r="Q197" s="1291"/>
      <c r="R197" s="1292"/>
      <c r="S197" s="1292"/>
    </row>
    <row r="198" spans="1:19" ht="51">
      <c r="A198" s="1346"/>
      <c r="B198" s="1292"/>
      <c r="C198" s="1349"/>
      <c r="D198" s="1292"/>
      <c r="E198" s="1292"/>
      <c r="F198" s="1292"/>
      <c r="G198" s="1292"/>
      <c r="H198" s="1300"/>
      <c r="I198" s="1300"/>
      <c r="J198" s="1300"/>
      <c r="K198" s="337" t="s">
        <v>913</v>
      </c>
      <c r="L198" s="1300"/>
      <c r="M198" s="1300"/>
      <c r="N198" s="1292"/>
      <c r="O198" s="1292"/>
      <c r="P198" s="1291"/>
      <c r="Q198" s="1291"/>
      <c r="R198" s="1292"/>
      <c r="S198" s="1292"/>
    </row>
    <row r="199" spans="1:19" ht="76.5">
      <c r="A199" s="1346"/>
      <c r="B199" s="1292"/>
      <c r="C199" s="1349"/>
      <c r="D199" s="1292"/>
      <c r="E199" s="1292"/>
      <c r="F199" s="1292"/>
      <c r="G199" s="1292"/>
      <c r="H199" s="1300"/>
      <c r="I199" s="1300"/>
      <c r="J199" s="1300"/>
      <c r="K199" s="337" t="s">
        <v>914</v>
      </c>
      <c r="L199" s="1300"/>
      <c r="M199" s="1300"/>
      <c r="N199" s="1292"/>
      <c r="O199" s="1292"/>
      <c r="P199" s="1291"/>
      <c r="Q199" s="1291"/>
      <c r="R199" s="1292"/>
      <c r="S199" s="1292"/>
    </row>
    <row r="200" spans="1:19" ht="38.25">
      <c r="A200" s="1346"/>
      <c r="B200" s="1292"/>
      <c r="C200" s="1349"/>
      <c r="D200" s="1292"/>
      <c r="E200" s="1292"/>
      <c r="F200" s="1292"/>
      <c r="G200" s="1292"/>
      <c r="H200" s="1300"/>
      <c r="I200" s="1300"/>
      <c r="J200" s="1300"/>
      <c r="K200" s="337" t="s">
        <v>915</v>
      </c>
      <c r="L200" s="1300"/>
      <c r="M200" s="1300"/>
      <c r="N200" s="1292"/>
      <c r="O200" s="1292"/>
      <c r="P200" s="1291"/>
      <c r="Q200" s="1291"/>
      <c r="R200" s="1292"/>
      <c r="S200" s="1292"/>
    </row>
    <row r="201" spans="1:19" ht="51">
      <c r="A201" s="1346"/>
      <c r="B201" s="1292"/>
      <c r="C201" s="1349"/>
      <c r="D201" s="1292"/>
      <c r="E201" s="1292"/>
      <c r="F201" s="1292"/>
      <c r="G201" s="1292"/>
      <c r="H201" s="1300"/>
      <c r="I201" s="1300"/>
      <c r="J201" s="1300"/>
      <c r="K201" s="337" t="s">
        <v>916</v>
      </c>
      <c r="L201" s="1300"/>
      <c r="M201" s="1300"/>
      <c r="N201" s="1292"/>
      <c r="O201" s="1292"/>
      <c r="P201" s="1291"/>
      <c r="Q201" s="1291"/>
      <c r="R201" s="1292"/>
      <c r="S201" s="1292"/>
    </row>
    <row r="202" spans="1:19" ht="25.5">
      <c r="A202" s="1346"/>
      <c r="B202" s="1292"/>
      <c r="C202" s="1349"/>
      <c r="D202" s="1292"/>
      <c r="E202" s="1292"/>
      <c r="F202" s="1292"/>
      <c r="G202" s="1292"/>
      <c r="H202" s="1300"/>
      <c r="I202" s="1300"/>
      <c r="J202" s="1300"/>
      <c r="K202" s="337" t="s">
        <v>917</v>
      </c>
      <c r="L202" s="1300"/>
      <c r="M202" s="1300"/>
      <c r="N202" s="1292"/>
      <c r="O202" s="1292"/>
      <c r="P202" s="1291"/>
      <c r="Q202" s="1291"/>
      <c r="R202" s="1292"/>
      <c r="S202" s="1292"/>
    </row>
    <row r="203" spans="1:19" ht="51">
      <c r="A203" s="1346"/>
      <c r="B203" s="1292"/>
      <c r="C203" s="1349"/>
      <c r="D203" s="1306"/>
      <c r="E203" s="1306"/>
      <c r="F203" s="1306"/>
      <c r="G203" s="1292"/>
      <c r="H203" s="1300"/>
      <c r="I203" s="1300"/>
      <c r="J203" s="1300"/>
      <c r="K203" s="337" t="s">
        <v>918</v>
      </c>
      <c r="L203" s="1300"/>
      <c r="M203" s="1300"/>
      <c r="N203" s="1292"/>
      <c r="O203" s="1292"/>
      <c r="P203" s="1291"/>
      <c r="Q203" s="1291"/>
      <c r="R203" s="1292"/>
      <c r="S203" s="1292"/>
    </row>
    <row r="204" spans="1:19" ht="38.25">
      <c r="A204" s="1346"/>
      <c r="B204" s="1292"/>
      <c r="C204" s="1349"/>
      <c r="D204" s="339" t="s">
        <v>919</v>
      </c>
      <c r="E204" s="339" t="s">
        <v>920</v>
      </c>
      <c r="F204" s="337"/>
      <c r="G204" s="1292"/>
      <c r="H204" s="1300"/>
      <c r="I204" s="1300"/>
      <c r="J204" s="1300"/>
      <c r="K204" s="1344" t="s">
        <v>921</v>
      </c>
      <c r="L204" s="1300"/>
      <c r="M204" s="1300"/>
      <c r="N204" s="1292"/>
      <c r="O204" s="1292"/>
      <c r="P204" s="1291"/>
      <c r="Q204" s="1291"/>
      <c r="R204" s="1292"/>
      <c r="S204" s="1292"/>
    </row>
    <row r="205" spans="1:19" ht="25.5">
      <c r="A205" s="1346"/>
      <c r="B205" s="1292"/>
      <c r="C205" s="1349"/>
      <c r="D205" s="1344" t="s">
        <v>922</v>
      </c>
      <c r="E205" s="339" t="s">
        <v>923</v>
      </c>
      <c r="F205" s="337"/>
      <c r="G205" s="1292"/>
      <c r="H205" s="1300"/>
      <c r="I205" s="1300"/>
      <c r="J205" s="1300"/>
      <c r="K205" s="1306"/>
      <c r="L205" s="1300"/>
      <c r="M205" s="1300"/>
      <c r="N205" s="1292"/>
      <c r="O205" s="1292"/>
      <c r="P205" s="1291"/>
      <c r="Q205" s="1291"/>
      <c r="R205" s="1292"/>
      <c r="S205" s="1292"/>
    </row>
    <row r="206" spans="1:19" ht="25.5">
      <c r="A206" s="1346"/>
      <c r="B206" s="1292"/>
      <c r="C206" s="1349"/>
      <c r="D206" s="1306"/>
      <c r="E206" s="339" t="s">
        <v>924</v>
      </c>
      <c r="F206" s="337"/>
      <c r="G206" s="1292"/>
      <c r="H206" s="1300"/>
      <c r="I206" s="1300"/>
      <c r="J206" s="1300"/>
      <c r="K206" s="1344" t="s">
        <v>925</v>
      </c>
      <c r="L206" s="1300"/>
      <c r="M206" s="1300"/>
      <c r="N206" s="1292"/>
      <c r="O206" s="1292"/>
      <c r="P206" s="1291"/>
      <c r="Q206" s="1291"/>
      <c r="R206" s="1292"/>
      <c r="S206" s="1292"/>
    </row>
    <row r="207" spans="1:19" ht="38.25">
      <c r="A207" s="1346"/>
      <c r="B207" s="1292"/>
      <c r="C207" s="1349"/>
      <c r="D207" s="339" t="s">
        <v>926</v>
      </c>
      <c r="E207" s="339" t="s">
        <v>927</v>
      </c>
      <c r="F207" s="339" t="s">
        <v>928</v>
      </c>
      <c r="G207" s="1292"/>
      <c r="H207" s="1300"/>
      <c r="I207" s="1300"/>
      <c r="J207" s="1300"/>
      <c r="K207" s="1306"/>
      <c r="L207" s="1300"/>
      <c r="M207" s="1300"/>
      <c r="N207" s="1292"/>
      <c r="O207" s="1292"/>
      <c r="P207" s="1291"/>
      <c r="Q207" s="1291"/>
      <c r="R207" s="1292"/>
      <c r="S207" s="1292"/>
    </row>
    <row r="208" spans="1:19" ht="38.25">
      <c r="A208" s="1347"/>
      <c r="B208" s="1306"/>
      <c r="C208" s="1350"/>
      <c r="D208" s="339" t="s">
        <v>701</v>
      </c>
      <c r="E208" s="480"/>
      <c r="F208" s="480"/>
      <c r="G208" s="1306"/>
      <c r="H208" s="1320"/>
      <c r="I208" s="1320"/>
      <c r="J208" s="1320"/>
      <c r="K208" s="339" t="s">
        <v>929</v>
      </c>
      <c r="L208" s="1320"/>
      <c r="M208" s="1320"/>
      <c r="N208" s="1306"/>
      <c r="O208" s="1306"/>
      <c r="P208" s="1352"/>
      <c r="Q208" s="1352"/>
      <c r="R208" s="1306"/>
      <c r="S208" s="1306"/>
    </row>
    <row r="209" spans="1:19" ht="25.5">
      <c r="A209" s="1502" t="s">
        <v>930</v>
      </c>
      <c r="B209" s="1339" t="s">
        <v>931</v>
      </c>
      <c r="C209" s="1339" t="s">
        <v>932</v>
      </c>
      <c r="D209" s="1339" t="s">
        <v>933</v>
      </c>
      <c r="E209" s="1339" t="s">
        <v>934</v>
      </c>
      <c r="F209" s="1339"/>
      <c r="G209" s="1339" t="s">
        <v>935</v>
      </c>
      <c r="H209" s="1337" t="s">
        <v>156</v>
      </c>
      <c r="I209" s="1337" t="s">
        <v>227</v>
      </c>
      <c r="J209" s="1337" t="s">
        <v>261</v>
      </c>
      <c r="K209" s="339" t="s">
        <v>936</v>
      </c>
      <c r="L209" s="1337" t="s">
        <v>808</v>
      </c>
      <c r="M209" s="1337" t="s">
        <v>937</v>
      </c>
      <c r="N209" s="1339"/>
      <c r="O209" s="1339"/>
      <c r="P209" s="1341"/>
      <c r="Q209" s="1341"/>
      <c r="R209" s="1339"/>
      <c r="S209" s="1501"/>
    </row>
    <row r="210" spans="1:19" ht="38.25">
      <c r="A210" s="1392"/>
      <c r="B210" s="1342"/>
      <c r="C210" s="1342"/>
      <c r="D210" s="1342"/>
      <c r="E210" s="1342"/>
      <c r="F210" s="1342"/>
      <c r="G210" s="1342"/>
      <c r="H210" s="1337"/>
      <c r="I210" s="1337"/>
      <c r="J210" s="1337"/>
      <c r="K210" s="339" t="s">
        <v>938</v>
      </c>
      <c r="L210" s="1337"/>
      <c r="M210" s="1337"/>
      <c r="N210" s="1339"/>
      <c r="O210" s="1339"/>
      <c r="P210" s="1339"/>
      <c r="Q210" s="1339"/>
      <c r="R210" s="1339"/>
      <c r="S210" s="1339"/>
    </row>
    <row r="211" spans="1:19" ht="114.75">
      <c r="A211" s="1392"/>
      <c r="B211" s="1342"/>
      <c r="C211" s="1342"/>
      <c r="D211" s="1342"/>
      <c r="E211" s="1342"/>
      <c r="F211" s="1342"/>
      <c r="G211" s="1342"/>
      <c r="H211" s="1337"/>
      <c r="I211" s="1337"/>
      <c r="J211" s="1337"/>
      <c r="K211" s="339" t="s">
        <v>939</v>
      </c>
      <c r="L211" s="1337"/>
      <c r="M211" s="1337"/>
      <c r="N211" s="1339"/>
      <c r="O211" s="1339"/>
      <c r="P211" s="1339"/>
      <c r="Q211" s="1339"/>
      <c r="R211" s="1339"/>
      <c r="S211" s="1339"/>
    </row>
    <row r="212" spans="1:19" ht="51">
      <c r="A212" s="1392"/>
      <c r="B212" s="1342"/>
      <c r="C212" s="1342"/>
      <c r="D212" s="1342" t="s">
        <v>940</v>
      </c>
      <c r="E212" s="1342" t="s">
        <v>941</v>
      </c>
      <c r="F212" s="1342"/>
      <c r="G212" s="1342"/>
      <c r="H212" s="1337"/>
      <c r="I212" s="1337"/>
      <c r="J212" s="1337"/>
      <c r="K212" s="339" t="s">
        <v>942</v>
      </c>
      <c r="L212" s="1337"/>
      <c r="M212" s="1337"/>
      <c r="N212" s="1339"/>
      <c r="O212" s="1339"/>
      <c r="P212" s="1339"/>
      <c r="Q212" s="1339"/>
      <c r="R212" s="1339"/>
      <c r="S212" s="1339"/>
    </row>
    <row r="213" spans="1:19" ht="38.25">
      <c r="A213" s="1424"/>
      <c r="B213" s="1343"/>
      <c r="C213" s="1343"/>
      <c r="D213" s="1343"/>
      <c r="E213" s="1343"/>
      <c r="F213" s="1343"/>
      <c r="G213" s="1343"/>
      <c r="H213" s="1338"/>
      <c r="I213" s="1338"/>
      <c r="J213" s="1338"/>
      <c r="K213" s="481" t="s">
        <v>943</v>
      </c>
      <c r="L213" s="1338"/>
      <c r="M213" s="1338"/>
      <c r="N213" s="1340"/>
      <c r="O213" s="1340"/>
      <c r="P213" s="1340"/>
      <c r="Q213" s="1340"/>
      <c r="R213" s="1340"/>
      <c r="S213" s="1340"/>
    </row>
    <row r="214" spans="1:19" ht="15">
      <c r="A214" s="269"/>
      <c r="B214" s="269"/>
      <c r="C214" s="269"/>
      <c r="D214" s="269"/>
      <c r="E214" s="269"/>
      <c r="F214" s="269"/>
      <c r="G214" s="269"/>
      <c r="H214" s="269"/>
      <c r="I214" s="269"/>
      <c r="J214" s="269"/>
      <c r="K214" s="269"/>
      <c r="L214" s="269"/>
      <c r="M214" s="269"/>
      <c r="N214" s="269"/>
      <c r="O214" s="269"/>
      <c r="P214" s="269"/>
      <c r="Q214" s="269"/>
      <c r="R214" s="269"/>
      <c r="S214" s="269"/>
    </row>
    <row r="215" spans="1:19" ht="33" customHeight="1">
      <c r="A215" s="1368" t="s">
        <v>944</v>
      </c>
      <c r="B215" s="1369"/>
      <c r="C215" s="1369"/>
      <c r="D215" s="1369"/>
      <c r="E215" s="1370"/>
      <c r="F215" s="1369" t="s">
        <v>945</v>
      </c>
      <c r="G215" s="1369"/>
      <c r="H215" s="1369"/>
      <c r="I215" s="1369"/>
      <c r="J215" s="1369"/>
      <c r="K215" s="1369"/>
      <c r="L215" s="1369"/>
      <c r="M215" s="1369"/>
      <c r="N215" s="1369"/>
      <c r="O215" s="1369"/>
      <c r="P215" s="1369"/>
      <c r="Q215" s="1369"/>
      <c r="R215" s="1369"/>
      <c r="S215" s="1370"/>
    </row>
    <row r="216" spans="1:19" ht="72" customHeight="1">
      <c r="A216" s="1276" t="s">
        <v>946</v>
      </c>
      <c r="B216" s="1276" t="s">
        <v>947</v>
      </c>
      <c r="C216" s="1276" t="s">
        <v>948</v>
      </c>
      <c r="D216" s="1276" t="s">
        <v>949</v>
      </c>
      <c r="E216" s="1276" t="s">
        <v>950</v>
      </c>
      <c r="F216" s="1276" t="s">
        <v>951</v>
      </c>
      <c r="G216" s="1276" t="s">
        <v>952</v>
      </c>
      <c r="H216" s="1285" t="s">
        <v>226</v>
      </c>
      <c r="I216" s="1285" t="s">
        <v>227</v>
      </c>
      <c r="J216" s="1285" t="s">
        <v>158</v>
      </c>
      <c r="K216" s="1276" t="s">
        <v>953</v>
      </c>
      <c r="L216" s="1285" t="s">
        <v>954</v>
      </c>
      <c r="M216" s="1285" t="s">
        <v>187</v>
      </c>
      <c r="N216" s="489" t="s">
        <v>955</v>
      </c>
      <c r="O216" s="489" t="s">
        <v>956</v>
      </c>
      <c r="P216" s="489" t="s">
        <v>957</v>
      </c>
      <c r="Q216" s="489" t="s">
        <v>811</v>
      </c>
      <c r="R216" s="489" t="s">
        <v>958</v>
      </c>
      <c r="S216" s="521" t="s">
        <v>959</v>
      </c>
    </row>
    <row r="217" spans="1:19" ht="38.25" customHeight="1">
      <c r="A217" s="1276"/>
      <c r="B217" s="1276"/>
      <c r="C217" s="1276"/>
      <c r="D217" s="1276"/>
      <c r="E217" s="1276"/>
      <c r="F217" s="1276"/>
      <c r="G217" s="1276"/>
      <c r="H217" s="1285"/>
      <c r="I217" s="1285"/>
      <c r="J217" s="1285"/>
      <c r="K217" s="1276"/>
      <c r="L217" s="1285"/>
      <c r="M217" s="1285"/>
      <c r="N217" s="489" t="s">
        <v>960</v>
      </c>
      <c r="O217" s="489" t="s">
        <v>961</v>
      </c>
      <c r="P217" s="489" t="s">
        <v>957</v>
      </c>
      <c r="Q217" s="489" t="s">
        <v>962</v>
      </c>
      <c r="R217" s="489" t="s">
        <v>963</v>
      </c>
      <c r="S217" s="521" t="s">
        <v>964</v>
      </c>
    </row>
    <row r="218" spans="1:19">
      <c r="A218" s="1276"/>
      <c r="B218" s="1276"/>
      <c r="C218" s="1276"/>
      <c r="D218" s="1276"/>
      <c r="E218" s="1276"/>
      <c r="F218" s="1276"/>
      <c r="G218" s="1276"/>
      <c r="H218" s="1285"/>
      <c r="I218" s="1285"/>
      <c r="J218" s="1285"/>
      <c r="K218" s="489" t="s">
        <v>965</v>
      </c>
      <c r="L218" s="1285"/>
      <c r="M218" s="1285"/>
      <c r="N218" s="1276" t="s">
        <v>966</v>
      </c>
      <c r="O218" s="1276" t="s">
        <v>967</v>
      </c>
      <c r="P218" s="1276" t="s">
        <v>957</v>
      </c>
      <c r="Q218" s="1276" t="s">
        <v>962</v>
      </c>
      <c r="R218" s="1276" t="s">
        <v>968</v>
      </c>
      <c r="S218" s="1276">
        <v>1</v>
      </c>
    </row>
    <row r="219" spans="1:19" ht="51">
      <c r="A219" s="1276"/>
      <c r="B219" s="1276"/>
      <c r="C219" s="1276"/>
      <c r="D219" s="1276"/>
      <c r="E219" s="1276"/>
      <c r="F219" s="1276"/>
      <c r="G219" s="1276"/>
      <c r="H219" s="1285"/>
      <c r="I219" s="1285"/>
      <c r="J219" s="1285"/>
      <c r="K219" s="489" t="s">
        <v>969</v>
      </c>
      <c r="L219" s="1285"/>
      <c r="M219" s="1285"/>
      <c r="N219" s="1276"/>
      <c r="O219" s="1276"/>
      <c r="P219" s="1276"/>
      <c r="Q219" s="1276"/>
      <c r="R219" s="1276"/>
      <c r="S219" s="1276"/>
    </row>
    <row r="220" spans="1:19" ht="63.75" customHeight="1">
      <c r="A220" s="1276"/>
      <c r="B220" s="1276"/>
      <c r="C220" s="1276"/>
      <c r="D220" s="1276" t="s">
        <v>970</v>
      </c>
      <c r="E220" s="1276" t="s">
        <v>950</v>
      </c>
      <c r="F220" s="1276" t="s">
        <v>971</v>
      </c>
      <c r="G220" s="1276"/>
      <c r="H220" s="1285"/>
      <c r="I220" s="1285"/>
      <c r="J220" s="1285"/>
      <c r="K220" s="489" t="s">
        <v>972</v>
      </c>
      <c r="L220" s="1285"/>
      <c r="M220" s="1285"/>
      <c r="N220" s="489" t="s">
        <v>973</v>
      </c>
      <c r="O220" s="489" t="s">
        <v>974</v>
      </c>
      <c r="P220" s="489" t="s">
        <v>957</v>
      </c>
      <c r="Q220" s="489" t="s">
        <v>811</v>
      </c>
      <c r="R220" s="489" t="s">
        <v>975</v>
      </c>
      <c r="S220" s="489">
        <v>1</v>
      </c>
    </row>
    <row r="221" spans="1:19" ht="114.75">
      <c r="A221" s="1276"/>
      <c r="B221" s="1276"/>
      <c r="C221" s="1276"/>
      <c r="D221" s="1276"/>
      <c r="E221" s="1276"/>
      <c r="F221" s="1276"/>
      <c r="G221" s="1276"/>
      <c r="H221" s="1285"/>
      <c r="I221" s="1285"/>
      <c r="J221" s="1285"/>
      <c r="K221" s="489" t="s">
        <v>976</v>
      </c>
      <c r="L221" s="1285"/>
      <c r="M221" s="1285"/>
      <c r="N221" s="1276" t="s">
        <v>977</v>
      </c>
      <c r="O221" s="1276" t="s">
        <v>974</v>
      </c>
      <c r="P221" s="1276" t="s">
        <v>957</v>
      </c>
      <c r="Q221" s="1276" t="s">
        <v>811</v>
      </c>
      <c r="R221" s="1276" t="s">
        <v>975</v>
      </c>
      <c r="S221" s="1276">
        <v>1</v>
      </c>
    </row>
    <row r="222" spans="1:19" ht="51">
      <c r="A222" s="1276"/>
      <c r="B222" s="1276"/>
      <c r="C222" s="1276"/>
      <c r="D222" s="1276"/>
      <c r="E222" s="1276"/>
      <c r="F222" s="1276"/>
      <c r="G222" s="1276"/>
      <c r="H222" s="1285"/>
      <c r="I222" s="1285"/>
      <c r="J222" s="1285"/>
      <c r="K222" s="489" t="s">
        <v>978</v>
      </c>
      <c r="L222" s="1285"/>
      <c r="M222" s="1285"/>
      <c r="N222" s="1276"/>
      <c r="O222" s="1276"/>
      <c r="P222" s="1276"/>
      <c r="Q222" s="1276"/>
      <c r="R222" s="1276"/>
      <c r="S222" s="1276"/>
    </row>
    <row r="223" spans="1:19" ht="25.5">
      <c r="A223" s="1276"/>
      <c r="B223" s="1276"/>
      <c r="C223" s="1276"/>
      <c r="D223" s="1276"/>
      <c r="E223" s="1276"/>
      <c r="F223" s="1276"/>
      <c r="G223" s="1276"/>
      <c r="H223" s="1285"/>
      <c r="I223" s="1285"/>
      <c r="J223" s="1285"/>
      <c r="K223" s="489" t="s">
        <v>979</v>
      </c>
      <c r="L223" s="1285"/>
      <c r="M223" s="1285"/>
      <c r="N223" s="1276" t="s">
        <v>980</v>
      </c>
      <c r="O223" s="1276" t="s">
        <v>974</v>
      </c>
      <c r="P223" s="1276" t="s">
        <v>957</v>
      </c>
      <c r="Q223" s="1276" t="s">
        <v>981</v>
      </c>
      <c r="R223" s="1276" t="s">
        <v>982</v>
      </c>
      <c r="S223" s="1276">
        <v>1</v>
      </c>
    </row>
    <row r="224" spans="1:19" ht="51">
      <c r="A224" s="1276"/>
      <c r="B224" s="1276"/>
      <c r="C224" s="1276"/>
      <c r="D224" s="1276"/>
      <c r="E224" s="1276"/>
      <c r="F224" s="1276"/>
      <c r="G224" s="1276"/>
      <c r="H224" s="1285"/>
      <c r="I224" s="1285"/>
      <c r="J224" s="1285"/>
      <c r="K224" s="489" t="s">
        <v>983</v>
      </c>
      <c r="L224" s="1285"/>
      <c r="M224" s="1285"/>
      <c r="N224" s="1276"/>
      <c r="O224" s="1276"/>
      <c r="P224" s="1276"/>
      <c r="Q224" s="1276"/>
      <c r="R224" s="1276"/>
      <c r="S224" s="1276"/>
    </row>
    <row r="225" spans="1:20" ht="25.5">
      <c r="A225" s="1276"/>
      <c r="B225" s="1276"/>
      <c r="C225" s="1276"/>
      <c r="D225" s="1326"/>
      <c r="E225" s="1326"/>
      <c r="F225" s="1326"/>
      <c r="G225" s="1326"/>
      <c r="H225" s="1285"/>
      <c r="I225" s="1285"/>
      <c r="J225" s="1285"/>
      <c r="K225" s="489" t="s">
        <v>984</v>
      </c>
      <c r="L225" s="1285"/>
      <c r="M225" s="1285"/>
      <c r="N225" s="1276"/>
      <c r="O225" s="1276"/>
      <c r="P225" s="1276"/>
      <c r="Q225" s="1276"/>
      <c r="R225" s="1276"/>
      <c r="S225" s="1276"/>
    </row>
    <row r="226" spans="1:20" ht="54" customHeight="1">
      <c r="A226" s="519" t="s">
        <v>985</v>
      </c>
      <c r="B226" s="1326" t="s">
        <v>986</v>
      </c>
      <c r="C226" s="1330" t="s">
        <v>987</v>
      </c>
      <c r="D226" s="489" t="s">
        <v>988</v>
      </c>
      <c r="E226" s="526" t="s">
        <v>989</v>
      </c>
      <c r="F226" s="489" t="s">
        <v>990</v>
      </c>
      <c r="G226" s="1326" t="s">
        <v>991</v>
      </c>
      <c r="H226" s="1328" t="s">
        <v>226</v>
      </c>
      <c r="I226" s="1328" t="s">
        <v>227</v>
      </c>
      <c r="J226" s="1328" t="s">
        <v>158</v>
      </c>
      <c r="K226" s="1324" t="s">
        <v>992</v>
      </c>
      <c r="L226" s="1328" t="s">
        <v>993</v>
      </c>
      <c r="M226" s="1328" t="s">
        <v>187</v>
      </c>
      <c r="N226" s="1324" t="s">
        <v>994</v>
      </c>
      <c r="O226" s="1324" t="s">
        <v>995</v>
      </c>
      <c r="P226" s="1324" t="s">
        <v>957</v>
      </c>
      <c r="Q226" s="1324" t="s">
        <v>811</v>
      </c>
      <c r="R226" s="1324" t="s">
        <v>996</v>
      </c>
      <c r="S226" s="1324">
        <v>1</v>
      </c>
    </row>
    <row r="227" spans="1:20" ht="41.25" customHeight="1">
      <c r="A227" s="522"/>
      <c r="B227" s="1332"/>
      <c r="C227" s="1331"/>
      <c r="D227" s="1326" t="s">
        <v>997</v>
      </c>
      <c r="E227" s="1326" t="s">
        <v>998</v>
      </c>
      <c r="F227" s="1326" t="s">
        <v>999</v>
      </c>
      <c r="G227" s="1332"/>
      <c r="H227" s="1333"/>
      <c r="I227" s="1333"/>
      <c r="J227" s="1333"/>
      <c r="K227" s="1325"/>
      <c r="L227" s="1333"/>
      <c r="M227" s="1333"/>
      <c r="N227" s="1325"/>
      <c r="O227" s="1334"/>
      <c r="P227" s="1334"/>
      <c r="Q227" s="1334"/>
      <c r="R227" s="1334"/>
      <c r="S227" s="1334"/>
    </row>
    <row r="228" spans="1:20" ht="72" customHeight="1">
      <c r="A228" s="522"/>
      <c r="B228" s="1332"/>
      <c r="C228" s="1332"/>
      <c r="D228" s="1332"/>
      <c r="E228" s="1332"/>
      <c r="F228" s="1332"/>
      <c r="G228" s="1332"/>
      <c r="H228" s="1333"/>
      <c r="I228" s="1333"/>
      <c r="J228" s="1333"/>
      <c r="K228" s="521" t="s">
        <v>1000</v>
      </c>
      <c r="L228" s="1333"/>
      <c r="M228" s="1333"/>
      <c r="N228" s="1335" t="s">
        <v>1001</v>
      </c>
      <c r="O228" s="521" t="s">
        <v>974</v>
      </c>
      <c r="P228" s="521" t="s">
        <v>957</v>
      </c>
      <c r="Q228" s="521" t="s">
        <v>811</v>
      </c>
      <c r="R228" s="521" t="s">
        <v>1002</v>
      </c>
      <c r="S228" s="521">
        <v>1</v>
      </c>
    </row>
    <row r="229" spans="1:20" ht="77.25" customHeight="1">
      <c r="A229" s="520"/>
      <c r="B229" s="1327"/>
      <c r="C229" s="1327"/>
      <c r="D229" s="1327"/>
      <c r="E229" s="1327"/>
      <c r="F229" s="1327"/>
      <c r="G229" s="1327"/>
      <c r="H229" s="1329"/>
      <c r="I229" s="1329"/>
      <c r="J229" s="1329"/>
      <c r="K229" s="521" t="s">
        <v>1003</v>
      </c>
      <c r="L229" s="1329"/>
      <c r="M229" s="1329"/>
      <c r="N229" s="1336"/>
      <c r="O229" s="521" t="s">
        <v>1004</v>
      </c>
      <c r="P229" s="521" t="s">
        <v>957</v>
      </c>
      <c r="Q229" s="521" t="s">
        <v>811</v>
      </c>
      <c r="R229" s="521" t="s">
        <v>1005</v>
      </c>
      <c r="S229" s="521">
        <v>1</v>
      </c>
    </row>
    <row r="230" spans="1:20" ht="66" customHeight="1">
      <c r="A230" s="1324" t="s">
        <v>1006</v>
      </c>
      <c r="B230" s="1324" t="s">
        <v>1007</v>
      </c>
      <c r="C230" s="489" t="s">
        <v>1008</v>
      </c>
      <c r="D230" s="489" t="s">
        <v>1009</v>
      </c>
      <c r="E230" s="489" t="s">
        <v>1010</v>
      </c>
      <c r="F230" s="489" t="s">
        <v>1011</v>
      </c>
      <c r="G230" s="1326" t="s">
        <v>1012</v>
      </c>
      <c r="H230" s="1328" t="s">
        <v>226</v>
      </c>
      <c r="I230" s="1328" t="s">
        <v>227</v>
      </c>
      <c r="J230" s="1328" t="s">
        <v>158</v>
      </c>
      <c r="K230" s="489" t="s">
        <v>1013</v>
      </c>
      <c r="L230" s="1328" t="s">
        <v>993</v>
      </c>
      <c r="M230" s="1328" t="s">
        <v>187</v>
      </c>
      <c r="N230" s="521" t="s">
        <v>1014</v>
      </c>
      <c r="O230" s="520" t="s">
        <v>1015</v>
      </c>
      <c r="P230" s="523" t="s">
        <v>957</v>
      </c>
      <c r="Q230" s="523" t="s">
        <v>1016</v>
      </c>
      <c r="R230" s="520" t="s">
        <v>1017</v>
      </c>
      <c r="S230" s="520">
        <v>1</v>
      </c>
    </row>
    <row r="231" spans="1:20" ht="66" customHeight="1">
      <c r="A231" s="1325"/>
      <c r="B231" s="1325"/>
      <c r="C231" s="489" t="s">
        <v>1018</v>
      </c>
      <c r="D231" s="489" t="s">
        <v>1019</v>
      </c>
      <c r="E231" s="489" t="s">
        <v>1020</v>
      </c>
      <c r="F231" s="489" t="s">
        <v>1021</v>
      </c>
      <c r="G231" s="1327"/>
      <c r="H231" s="1329"/>
      <c r="I231" s="1329"/>
      <c r="J231" s="1329"/>
      <c r="K231" s="489" t="s">
        <v>1022</v>
      </c>
      <c r="L231" s="1329"/>
      <c r="M231" s="1329"/>
      <c r="N231" s="489" t="s">
        <v>1023</v>
      </c>
      <c r="O231" s="521" t="s">
        <v>1024</v>
      </c>
      <c r="P231" s="489" t="s">
        <v>957</v>
      </c>
      <c r="Q231" s="489" t="s">
        <v>811</v>
      </c>
      <c r="R231" s="489" t="s">
        <v>1025</v>
      </c>
      <c r="S231" s="521">
        <v>1</v>
      </c>
    </row>
    <row r="232" spans="1:20" ht="15">
      <c r="A232" s="269"/>
      <c r="B232" s="269"/>
      <c r="C232" s="269"/>
      <c r="D232" s="269"/>
      <c r="E232" s="269"/>
      <c r="F232" s="269"/>
      <c r="G232" s="269"/>
      <c r="H232" s="269"/>
      <c r="I232" s="269"/>
      <c r="J232" s="269"/>
      <c r="K232" s="269"/>
      <c r="L232" s="269"/>
      <c r="M232" s="269"/>
      <c r="N232" s="269"/>
      <c r="O232" s="269"/>
      <c r="P232" s="269"/>
      <c r="Q232" s="269"/>
      <c r="R232" s="269"/>
      <c r="S232" s="269"/>
    </row>
    <row r="233" spans="1:20" ht="15">
      <c r="A233" s="1368" t="s">
        <v>1026</v>
      </c>
      <c r="B233" s="1369"/>
      <c r="C233" s="1369"/>
      <c r="D233" s="1369"/>
      <c r="E233" s="1370"/>
      <c r="F233" s="1369" t="s">
        <v>1027</v>
      </c>
      <c r="G233" s="1369"/>
      <c r="H233" s="1369"/>
      <c r="I233" s="1369"/>
      <c r="J233" s="1369"/>
      <c r="K233" s="1369"/>
      <c r="L233" s="1369"/>
      <c r="M233" s="1369"/>
      <c r="N233" s="1369"/>
      <c r="O233" s="1369"/>
      <c r="P233" s="1369"/>
      <c r="Q233" s="1369"/>
      <c r="R233" s="1369"/>
      <c r="S233" s="1370"/>
    </row>
    <row r="234" spans="1:20" ht="81" customHeight="1">
      <c r="A234" s="1321" t="s">
        <v>1028</v>
      </c>
      <c r="B234" s="1323" t="s">
        <v>1029</v>
      </c>
      <c r="C234" s="1323" t="s">
        <v>1030</v>
      </c>
      <c r="D234" s="1323" t="s">
        <v>1031</v>
      </c>
      <c r="E234" s="1323" t="s">
        <v>1032</v>
      </c>
      <c r="F234" s="527" t="s">
        <v>1033</v>
      </c>
      <c r="G234" s="1323" t="s">
        <v>1034</v>
      </c>
      <c r="H234" s="1504" t="s">
        <v>1033</v>
      </c>
      <c r="I234" s="1504" t="s">
        <v>1033</v>
      </c>
      <c r="J234" s="1504" t="s">
        <v>1033</v>
      </c>
      <c r="K234" s="1323" t="s">
        <v>1035</v>
      </c>
      <c r="L234" s="1411" t="s">
        <v>1033</v>
      </c>
      <c r="M234" s="1411" t="s">
        <v>1033</v>
      </c>
      <c r="N234" s="1323" t="s">
        <v>1036</v>
      </c>
      <c r="O234" s="442" t="s">
        <v>1037</v>
      </c>
      <c r="P234" s="1507">
        <v>45078</v>
      </c>
      <c r="Q234" s="1507">
        <v>45444</v>
      </c>
      <c r="R234" s="1321" t="s">
        <v>1038</v>
      </c>
      <c r="S234" s="1508">
        <v>0.8</v>
      </c>
      <c r="T234" s="508"/>
    </row>
    <row r="235" spans="1:20" ht="27.75" customHeight="1">
      <c r="A235" s="1312"/>
      <c r="B235" s="1314"/>
      <c r="C235" s="1314"/>
      <c r="D235" s="1315"/>
      <c r="E235" s="1315"/>
      <c r="F235" s="528" t="s">
        <v>1033</v>
      </c>
      <c r="G235" s="1314"/>
      <c r="H235" s="1505"/>
      <c r="I235" s="1505"/>
      <c r="J235" s="1505"/>
      <c r="K235" s="1314"/>
      <c r="L235" s="1412"/>
      <c r="M235" s="1412"/>
      <c r="N235" s="1314"/>
      <c r="O235" s="529" t="s">
        <v>1039</v>
      </c>
      <c r="P235" s="1312"/>
      <c r="Q235" s="1312"/>
      <c r="R235" s="1312"/>
      <c r="S235" s="1312"/>
      <c r="T235" s="508"/>
    </row>
    <row r="236" spans="1:20" ht="28.5" customHeight="1">
      <c r="A236" s="1312"/>
      <c r="B236" s="1314"/>
      <c r="C236" s="1314"/>
      <c r="D236" s="1314" t="s">
        <v>1040</v>
      </c>
      <c r="E236" s="1314" t="s">
        <v>1041</v>
      </c>
      <c r="F236" s="1310" t="s">
        <v>1033</v>
      </c>
      <c r="G236" s="1314"/>
      <c r="H236" s="1505"/>
      <c r="I236" s="1505"/>
      <c r="J236" s="1505"/>
      <c r="K236" s="1314"/>
      <c r="L236" s="1412"/>
      <c r="M236" s="1412"/>
      <c r="N236" s="1314"/>
      <c r="O236" s="529" t="s">
        <v>1042</v>
      </c>
      <c r="P236" s="1312"/>
      <c r="Q236" s="1312"/>
      <c r="R236" s="1322"/>
      <c r="S236" s="1312"/>
      <c r="T236" s="508"/>
    </row>
    <row r="237" spans="1:20" ht="27.75" customHeight="1">
      <c r="A237" s="1312"/>
      <c r="B237" s="1314"/>
      <c r="C237" s="1314"/>
      <c r="D237" s="1315"/>
      <c r="E237" s="1315"/>
      <c r="F237" s="1311"/>
      <c r="G237" s="1314"/>
      <c r="H237" s="1505"/>
      <c r="I237" s="1505"/>
      <c r="J237" s="1505"/>
      <c r="K237" s="1314"/>
      <c r="L237" s="1412"/>
      <c r="M237" s="1412"/>
      <c r="N237" s="1314"/>
      <c r="O237" s="529" t="s">
        <v>1043</v>
      </c>
      <c r="P237" s="1312"/>
      <c r="Q237" s="1312"/>
      <c r="R237" s="1312" t="s">
        <v>1044</v>
      </c>
      <c r="S237" s="1312"/>
      <c r="T237" s="508"/>
    </row>
    <row r="238" spans="1:20" ht="23.25" customHeight="1">
      <c r="A238" s="1312"/>
      <c r="B238" s="1314"/>
      <c r="C238" s="1314"/>
      <c r="D238" s="1314" t="s">
        <v>1045</v>
      </c>
      <c r="E238" s="1314" t="s">
        <v>1046</v>
      </c>
      <c r="F238" s="1310" t="s">
        <v>1033</v>
      </c>
      <c r="G238" s="1314"/>
      <c r="H238" s="1505"/>
      <c r="I238" s="1505"/>
      <c r="J238" s="1505"/>
      <c r="K238" s="1314"/>
      <c r="L238" s="1412"/>
      <c r="M238" s="1412"/>
      <c r="N238" s="1314"/>
      <c r="O238" s="1314" t="s">
        <v>1047</v>
      </c>
      <c r="P238" s="1312"/>
      <c r="Q238" s="1312"/>
      <c r="R238" s="1312"/>
      <c r="S238" s="1312"/>
      <c r="T238" s="508"/>
    </row>
    <row r="239" spans="1:20" ht="23.25" customHeight="1">
      <c r="A239" s="1312"/>
      <c r="B239" s="1314"/>
      <c r="C239" s="1314"/>
      <c r="D239" s="1315"/>
      <c r="E239" s="1315"/>
      <c r="F239" s="1311"/>
      <c r="G239" s="1314"/>
      <c r="H239" s="1505"/>
      <c r="I239" s="1505"/>
      <c r="J239" s="1505"/>
      <c r="K239" s="1315"/>
      <c r="L239" s="1412"/>
      <c r="M239" s="1412"/>
      <c r="N239" s="1315"/>
      <c r="O239" s="1315"/>
      <c r="P239" s="1313"/>
      <c r="Q239" s="1313"/>
      <c r="R239" s="1313"/>
      <c r="S239" s="1313"/>
      <c r="T239" s="508"/>
    </row>
    <row r="240" spans="1:20" ht="87.75" customHeight="1">
      <c r="A240" s="1312"/>
      <c r="B240" s="1314"/>
      <c r="C240" s="1314"/>
      <c r="D240" s="1314" t="s">
        <v>1048</v>
      </c>
      <c r="E240" s="1314" t="s">
        <v>1049</v>
      </c>
      <c r="F240" s="529" t="s">
        <v>1050</v>
      </c>
      <c r="G240" s="1314"/>
      <c r="H240" s="1505"/>
      <c r="I240" s="1505"/>
      <c r="J240" s="1505"/>
      <c r="K240" s="1314" t="s">
        <v>1051</v>
      </c>
      <c r="L240" s="1412"/>
      <c r="M240" s="1412"/>
      <c r="N240" s="1314" t="s">
        <v>1052</v>
      </c>
      <c r="O240" s="1314" t="s">
        <v>1047</v>
      </c>
      <c r="P240" s="1317">
        <v>45078</v>
      </c>
      <c r="Q240" s="1317">
        <v>45444</v>
      </c>
      <c r="R240" s="1312" t="s">
        <v>1053</v>
      </c>
      <c r="S240" s="1318">
        <v>0.8</v>
      </c>
      <c r="T240" s="508"/>
    </row>
    <row r="241" spans="1:20" ht="87.75" customHeight="1">
      <c r="A241" s="1312"/>
      <c r="B241" s="1314"/>
      <c r="C241" s="1314"/>
      <c r="D241" s="1316"/>
      <c r="E241" s="1316"/>
      <c r="F241" s="529" t="s">
        <v>1054</v>
      </c>
      <c r="G241" s="1314"/>
      <c r="H241" s="1505"/>
      <c r="I241" s="1505"/>
      <c r="J241" s="1505"/>
      <c r="K241" s="1314"/>
      <c r="L241" s="1412"/>
      <c r="M241" s="1412"/>
      <c r="N241" s="1314"/>
      <c r="O241" s="1314"/>
      <c r="P241" s="1312"/>
      <c r="Q241" s="1312"/>
      <c r="R241" s="1312"/>
      <c r="S241" s="1312"/>
      <c r="T241" s="508"/>
    </row>
    <row r="242" spans="1:20" ht="69" customHeight="1">
      <c r="A242" s="1322"/>
      <c r="B242" s="1316"/>
      <c r="C242" s="1316"/>
      <c r="D242" s="529" t="s">
        <v>1055</v>
      </c>
      <c r="E242" s="529" t="s">
        <v>1056</v>
      </c>
      <c r="F242" s="529" t="s">
        <v>1033</v>
      </c>
      <c r="G242" s="1316"/>
      <c r="H242" s="1506"/>
      <c r="I242" s="1506"/>
      <c r="J242" s="1506"/>
      <c r="K242" s="1315"/>
      <c r="L242" s="1413"/>
      <c r="M242" s="1413"/>
      <c r="N242" s="1315"/>
      <c r="O242" s="1315"/>
      <c r="P242" s="1313"/>
      <c r="Q242" s="1313"/>
      <c r="R242" s="1313"/>
      <c r="S242" s="1312"/>
      <c r="T242" s="508"/>
    </row>
    <row r="243" spans="1:20" ht="15" customHeight="1">
      <c r="A243" s="1292" t="s">
        <v>1057</v>
      </c>
      <c r="B243" s="1297" t="s">
        <v>1058</v>
      </c>
      <c r="C243" s="1297" t="s">
        <v>1059</v>
      </c>
      <c r="D243" s="1297" t="s">
        <v>1060</v>
      </c>
      <c r="E243" s="1297" t="s">
        <v>1061</v>
      </c>
      <c r="F243" s="1297" t="s">
        <v>1062</v>
      </c>
      <c r="G243" s="1297" t="s">
        <v>1063</v>
      </c>
      <c r="H243" s="1300" t="s">
        <v>1064</v>
      </c>
      <c r="I243" s="1300" t="s">
        <v>1065</v>
      </c>
      <c r="J243" s="1300" t="s">
        <v>1066</v>
      </c>
      <c r="K243" s="530" t="s">
        <v>1067</v>
      </c>
      <c r="L243" s="1300" t="s">
        <v>1068</v>
      </c>
      <c r="M243" s="1300" t="s">
        <v>187</v>
      </c>
      <c r="N243" s="1297" t="s">
        <v>1069</v>
      </c>
      <c r="O243" s="1297" t="s">
        <v>1070</v>
      </c>
      <c r="P243" s="1291">
        <v>45078</v>
      </c>
      <c r="Q243" s="1291">
        <v>45444</v>
      </c>
      <c r="R243" s="1292" t="s">
        <v>1071</v>
      </c>
      <c r="S243" s="1319">
        <v>1</v>
      </c>
      <c r="T243" s="508"/>
    </row>
    <row r="244" spans="1:20" ht="46.5" customHeight="1">
      <c r="A244" s="1292"/>
      <c r="B244" s="1297"/>
      <c r="C244" s="1297"/>
      <c r="D244" s="1297"/>
      <c r="E244" s="1297"/>
      <c r="F244" s="1297"/>
      <c r="G244" s="1297"/>
      <c r="H244" s="1300"/>
      <c r="I244" s="1300"/>
      <c r="J244" s="1300"/>
      <c r="K244" s="1297" t="s">
        <v>1072</v>
      </c>
      <c r="L244" s="1300"/>
      <c r="M244" s="1300"/>
      <c r="N244" s="1297"/>
      <c r="O244" s="1297"/>
      <c r="P244" s="1292"/>
      <c r="Q244" s="1292"/>
      <c r="R244" s="1292"/>
      <c r="S244" s="1295"/>
      <c r="T244" s="508"/>
    </row>
    <row r="245" spans="1:20" ht="46.5" customHeight="1">
      <c r="A245" s="1292"/>
      <c r="B245" s="1297"/>
      <c r="C245" s="1297"/>
      <c r="D245" s="1297"/>
      <c r="E245" s="1297"/>
      <c r="F245" s="1297"/>
      <c r="G245" s="1297"/>
      <c r="H245" s="1300"/>
      <c r="I245" s="1300"/>
      <c r="J245" s="1300"/>
      <c r="K245" s="1298"/>
      <c r="L245" s="1300"/>
      <c r="M245" s="1300"/>
      <c r="N245" s="1297"/>
      <c r="O245" s="1297"/>
      <c r="P245" s="1292"/>
      <c r="Q245" s="1292"/>
      <c r="R245" s="1292"/>
      <c r="S245" s="1295"/>
      <c r="T245" s="508"/>
    </row>
    <row r="246" spans="1:20" ht="42.75" customHeight="1">
      <c r="A246" s="1292"/>
      <c r="B246" s="1297"/>
      <c r="C246" s="1297"/>
      <c r="D246" s="1297"/>
      <c r="E246" s="1297"/>
      <c r="F246" s="1297"/>
      <c r="G246" s="1297"/>
      <c r="H246" s="1300"/>
      <c r="I246" s="1300"/>
      <c r="J246" s="1300"/>
      <c r="K246" s="1297" t="s">
        <v>1073</v>
      </c>
      <c r="L246" s="1300"/>
      <c r="M246" s="1300"/>
      <c r="N246" s="1297"/>
      <c r="O246" s="1297"/>
      <c r="P246" s="1292"/>
      <c r="Q246" s="1292"/>
      <c r="R246" s="1292"/>
      <c r="S246" s="1295"/>
      <c r="T246" s="508"/>
    </row>
    <row r="247" spans="1:20" ht="42.75" customHeight="1">
      <c r="A247" s="1292"/>
      <c r="B247" s="1297"/>
      <c r="C247" s="1297"/>
      <c r="D247" s="1298"/>
      <c r="E247" s="1298"/>
      <c r="F247" s="1298"/>
      <c r="G247" s="1297"/>
      <c r="H247" s="1300"/>
      <c r="I247" s="1300"/>
      <c r="J247" s="1300"/>
      <c r="K247" s="1298"/>
      <c r="L247" s="1300"/>
      <c r="M247" s="1300"/>
      <c r="N247" s="1297"/>
      <c r="O247" s="1297"/>
      <c r="P247" s="1292"/>
      <c r="Q247" s="1292"/>
      <c r="R247" s="1292"/>
      <c r="S247" s="1295"/>
      <c r="T247" s="508"/>
    </row>
    <row r="248" spans="1:20" ht="42.75" customHeight="1">
      <c r="A248" s="1292"/>
      <c r="B248" s="1297"/>
      <c r="C248" s="1297"/>
      <c r="D248" s="532" t="s">
        <v>1074</v>
      </c>
      <c r="E248" s="530" t="s">
        <v>1033</v>
      </c>
      <c r="F248" s="530" t="s">
        <v>1033</v>
      </c>
      <c r="G248" s="1297"/>
      <c r="H248" s="1300"/>
      <c r="I248" s="1300"/>
      <c r="J248" s="1300"/>
      <c r="K248" s="530" t="s">
        <v>1075</v>
      </c>
      <c r="L248" s="1300"/>
      <c r="M248" s="1300"/>
      <c r="N248" s="1297"/>
      <c r="O248" s="1297"/>
      <c r="P248" s="1292"/>
      <c r="Q248" s="1292"/>
      <c r="R248" s="1292"/>
      <c r="S248" s="1295"/>
      <c r="T248" s="508"/>
    </row>
    <row r="249" spans="1:20" ht="42.75" customHeight="1">
      <c r="A249" s="1292"/>
      <c r="B249" s="1297"/>
      <c r="C249" s="1297"/>
      <c r="D249" s="456" t="s">
        <v>1076</v>
      </c>
      <c r="E249" s="530" t="s">
        <v>1077</v>
      </c>
      <c r="F249" s="530" t="s">
        <v>1078</v>
      </c>
      <c r="G249" s="1297"/>
      <c r="H249" s="1300"/>
      <c r="I249" s="1300"/>
      <c r="J249" s="1300"/>
      <c r="K249" s="1297" t="s">
        <v>1079</v>
      </c>
      <c r="L249" s="1300"/>
      <c r="M249" s="1300"/>
      <c r="N249" s="1297"/>
      <c r="O249" s="1297"/>
      <c r="P249" s="1292"/>
      <c r="Q249" s="1292"/>
      <c r="R249" s="1292"/>
      <c r="S249" s="1295"/>
      <c r="T249" s="508"/>
    </row>
    <row r="250" spans="1:20" ht="23.25" customHeight="1">
      <c r="A250" s="1292"/>
      <c r="B250" s="1297"/>
      <c r="C250" s="1297"/>
      <c r="D250" s="1297" t="s">
        <v>1080</v>
      </c>
      <c r="E250" s="1297" t="s">
        <v>1033</v>
      </c>
      <c r="F250" s="1297" t="s">
        <v>1033</v>
      </c>
      <c r="G250" s="1297"/>
      <c r="H250" s="1300"/>
      <c r="I250" s="1300"/>
      <c r="J250" s="1300"/>
      <c r="K250" s="1297"/>
      <c r="L250" s="1300"/>
      <c r="M250" s="1300"/>
      <c r="N250" s="1297"/>
      <c r="O250" s="1297"/>
      <c r="P250" s="1292"/>
      <c r="Q250" s="1292"/>
      <c r="R250" s="1292"/>
      <c r="S250" s="1295"/>
      <c r="T250" s="508"/>
    </row>
    <row r="251" spans="1:20" ht="35.25" customHeight="1">
      <c r="A251" s="1292"/>
      <c r="B251" s="1297"/>
      <c r="C251" s="1297"/>
      <c r="D251" s="1297"/>
      <c r="E251" s="1297"/>
      <c r="F251" s="1297"/>
      <c r="G251" s="1297"/>
      <c r="H251" s="1300"/>
      <c r="I251" s="1300"/>
      <c r="J251" s="1300"/>
      <c r="K251" s="1297"/>
      <c r="L251" s="1320"/>
      <c r="M251" s="1320"/>
      <c r="N251" s="1299"/>
      <c r="O251" s="1299"/>
      <c r="P251" s="1293"/>
      <c r="Q251" s="1293"/>
      <c r="R251" s="1293"/>
      <c r="S251" s="1296"/>
      <c r="T251" s="508"/>
    </row>
    <row r="252" spans="1:20" ht="12.75" customHeight="1">
      <c r="A252" s="1276" t="s">
        <v>1081</v>
      </c>
      <c r="B252" s="1305" t="s">
        <v>1082</v>
      </c>
      <c r="C252" s="1305" t="s">
        <v>1083</v>
      </c>
      <c r="D252" s="1305" t="s">
        <v>1084</v>
      </c>
      <c r="E252" s="1305" t="s">
        <v>1085</v>
      </c>
      <c r="F252" s="1305" t="s">
        <v>1086</v>
      </c>
      <c r="G252" s="1305" t="s">
        <v>1087</v>
      </c>
      <c r="H252" s="1285" t="s">
        <v>1064</v>
      </c>
      <c r="I252" s="1285" t="s">
        <v>1065</v>
      </c>
      <c r="J252" s="1285" t="s">
        <v>1066</v>
      </c>
      <c r="K252" s="1305" t="s">
        <v>1088</v>
      </c>
      <c r="L252" s="1503" t="s">
        <v>1089</v>
      </c>
      <c r="M252" s="1300" t="s">
        <v>187</v>
      </c>
      <c r="N252" s="1297" t="s">
        <v>1088</v>
      </c>
      <c r="O252" s="1297" t="s">
        <v>1070</v>
      </c>
      <c r="P252" s="1291">
        <v>45078</v>
      </c>
      <c r="Q252" s="1291">
        <v>45444</v>
      </c>
      <c r="R252" s="1292" t="s">
        <v>1090</v>
      </c>
      <c r="S252" s="1309">
        <v>0.8</v>
      </c>
      <c r="T252" s="508"/>
    </row>
    <row r="253" spans="1:20" ht="12.75" customHeight="1">
      <c r="A253" s="1276"/>
      <c r="B253" s="1305"/>
      <c r="C253" s="1305"/>
      <c r="D253" s="1305"/>
      <c r="E253" s="1305"/>
      <c r="F253" s="1305"/>
      <c r="G253" s="1305"/>
      <c r="H253" s="1285"/>
      <c r="I253" s="1285"/>
      <c r="J253" s="1285"/>
      <c r="K253" s="1305"/>
      <c r="L253" s="1503"/>
      <c r="M253" s="1300"/>
      <c r="N253" s="1297"/>
      <c r="O253" s="1297"/>
      <c r="P253" s="1292"/>
      <c r="Q253" s="1292"/>
      <c r="R253" s="1292"/>
      <c r="S253" s="1292"/>
      <c r="T253" s="508"/>
    </row>
    <row r="254" spans="1:20" ht="36" customHeight="1">
      <c r="A254" s="1276"/>
      <c r="B254" s="1305"/>
      <c r="C254" s="1305"/>
      <c r="D254" s="1305"/>
      <c r="E254" s="1305"/>
      <c r="F254" s="1305"/>
      <c r="G254" s="1305"/>
      <c r="H254" s="1285"/>
      <c r="I254" s="1285"/>
      <c r="J254" s="1285"/>
      <c r="K254" s="1305"/>
      <c r="L254" s="1503"/>
      <c r="M254" s="1300"/>
      <c r="N254" s="1297"/>
      <c r="O254" s="1297"/>
      <c r="P254" s="1292"/>
      <c r="Q254" s="1292"/>
      <c r="R254" s="1292"/>
      <c r="S254" s="1292"/>
      <c r="T254" s="508"/>
    </row>
    <row r="255" spans="1:20" ht="54.75" customHeight="1">
      <c r="A255" s="1276"/>
      <c r="B255" s="1305"/>
      <c r="C255" s="1305"/>
      <c r="D255" s="1305"/>
      <c r="E255" s="1305"/>
      <c r="F255" s="1305"/>
      <c r="G255" s="1305"/>
      <c r="H255" s="1285"/>
      <c r="I255" s="1285"/>
      <c r="J255" s="1285"/>
      <c r="K255" s="1305"/>
      <c r="L255" s="1503"/>
      <c r="M255" s="1300"/>
      <c r="N255" s="1297"/>
      <c r="O255" s="1297"/>
      <c r="P255" s="1292"/>
      <c r="Q255" s="1292"/>
      <c r="R255" s="1292"/>
      <c r="S255" s="1292"/>
      <c r="T255" s="508"/>
    </row>
    <row r="256" spans="1:20" ht="65.25" customHeight="1">
      <c r="A256" s="1276"/>
      <c r="B256" s="1305"/>
      <c r="C256" s="1305"/>
      <c r="D256" s="1305" t="s">
        <v>1091</v>
      </c>
      <c r="E256" s="1305" t="s">
        <v>1092</v>
      </c>
      <c r="F256" s="1305" t="s">
        <v>1093</v>
      </c>
      <c r="G256" s="1305"/>
      <c r="H256" s="1285"/>
      <c r="I256" s="1285"/>
      <c r="J256" s="1285"/>
      <c r="K256" s="1305" t="s">
        <v>1094</v>
      </c>
      <c r="L256" s="1503"/>
      <c r="M256" s="1300"/>
      <c r="N256" s="1297"/>
      <c r="O256" s="1297"/>
      <c r="P256" s="1292"/>
      <c r="Q256" s="1292"/>
      <c r="R256" s="1292"/>
      <c r="S256" s="1292"/>
      <c r="T256" s="508"/>
    </row>
    <row r="257" spans="1:20" ht="55.5" customHeight="1">
      <c r="A257" s="1276"/>
      <c r="B257" s="1305"/>
      <c r="C257" s="1305"/>
      <c r="D257" s="1305"/>
      <c r="E257" s="1305"/>
      <c r="F257" s="1305"/>
      <c r="G257" s="1305"/>
      <c r="H257" s="1285"/>
      <c r="I257" s="1285"/>
      <c r="J257" s="1285"/>
      <c r="K257" s="1305"/>
      <c r="L257" s="1503"/>
      <c r="M257" s="1300"/>
      <c r="N257" s="1299"/>
      <c r="O257" s="1299"/>
      <c r="P257" s="1293"/>
      <c r="Q257" s="1293"/>
      <c r="R257" s="1293"/>
      <c r="S257" s="1293"/>
      <c r="T257" s="508"/>
    </row>
    <row r="258" spans="1:20" ht="196.5" customHeight="1">
      <c r="A258" s="1276"/>
      <c r="B258" s="1305"/>
      <c r="C258" s="1305" t="s">
        <v>1095</v>
      </c>
      <c r="D258" s="1305" t="s">
        <v>1096</v>
      </c>
      <c r="E258" s="1305" t="s">
        <v>1097</v>
      </c>
      <c r="F258" s="1305" t="s">
        <v>1098</v>
      </c>
      <c r="G258" s="1305" t="s">
        <v>1087</v>
      </c>
      <c r="H258" s="1285" t="s">
        <v>1064</v>
      </c>
      <c r="I258" s="1285" t="s">
        <v>1065</v>
      </c>
      <c r="J258" s="1285" t="s">
        <v>1066</v>
      </c>
      <c r="K258" s="537" t="s">
        <v>1099</v>
      </c>
      <c r="L258" s="1503"/>
      <c r="M258" s="1300"/>
      <c r="N258" s="532" t="s">
        <v>1100</v>
      </c>
      <c r="O258" s="530" t="s">
        <v>1047</v>
      </c>
      <c r="P258" s="535">
        <v>45078</v>
      </c>
      <c r="Q258" s="535">
        <v>45444</v>
      </c>
      <c r="R258" s="504" t="s">
        <v>1101</v>
      </c>
      <c r="S258" s="536">
        <v>0.9</v>
      </c>
      <c r="T258" s="508"/>
    </row>
    <row r="259" spans="1:20" ht="150.75" customHeight="1">
      <c r="A259" s="1276"/>
      <c r="B259" s="1305"/>
      <c r="C259" s="1305"/>
      <c r="D259" s="1305"/>
      <c r="E259" s="1305"/>
      <c r="F259" s="1305"/>
      <c r="G259" s="1305"/>
      <c r="H259" s="1285"/>
      <c r="I259" s="1285"/>
      <c r="J259" s="1285"/>
      <c r="K259" s="1305" t="s">
        <v>1102</v>
      </c>
      <c r="L259" s="1503"/>
      <c r="M259" s="1300"/>
      <c r="N259" s="1308" t="s">
        <v>1103</v>
      </c>
      <c r="O259" s="1297" t="s">
        <v>1104</v>
      </c>
      <c r="P259" s="1291">
        <v>45078</v>
      </c>
      <c r="Q259" s="1291">
        <v>45444</v>
      </c>
      <c r="R259" s="1292" t="s">
        <v>1105</v>
      </c>
      <c r="S259" s="1309">
        <v>0.8</v>
      </c>
      <c r="T259" s="508"/>
    </row>
    <row r="260" spans="1:20" ht="12.75" customHeight="1">
      <c r="A260" s="1276"/>
      <c r="B260" s="1305"/>
      <c r="C260" s="1305"/>
      <c r="D260" s="1305"/>
      <c r="E260" s="1305"/>
      <c r="F260" s="1305"/>
      <c r="G260" s="1305"/>
      <c r="H260" s="1285"/>
      <c r="I260" s="1285"/>
      <c r="J260" s="1285"/>
      <c r="K260" s="1305"/>
      <c r="L260" s="1503"/>
      <c r="M260" s="1300"/>
      <c r="N260" s="1298"/>
      <c r="O260" s="1298"/>
      <c r="P260" s="1306"/>
      <c r="Q260" s="1306"/>
      <c r="R260" s="1293"/>
      <c r="S260" s="1293"/>
      <c r="T260" s="508"/>
    </row>
    <row r="261" spans="1:20" ht="141.75" customHeight="1">
      <c r="A261" s="1276"/>
      <c r="B261" s="1305"/>
      <c r="C261" s="1305"/>
      <c r="D261" s="1305"/>
      <c r="E261" s="1305"/>
      <c r="F261" s="1305"/>
      <c r="G261" s="1305"/>
      <c r="H261" s="1285"/>
      <c r="I261" s="1285"/>
      <c r="J261" s="1285"/>
      <c r="K261" s="1305"/>
      <c r="L261" s="1503"/>
      <c r="M261" s="1300"/>
      <c r="N261" s="1297" t="s">
        <v>1106</v>
      </c>
      <c r="O261" s="1297" t="s">
        <v>1104</v>
      </c>
      <c r="P261" s="1291">
        <v>45078</v>
      </c>
      <c r="Q261" s="1291">
        <v>45444</v>
      </c>
      <c r="R261" s="1292" t="s">
        <v>1107</v>
      </c>
      <c r="S261" s="1309">
        <v>0.8</v>
      </c>
      <c r="T261" s="508"/>
    </row>
    <row r="262" spans="1:20" ht="44.25" customHeight="1">
      <c r="A262" s="1276"/>
      <c r="B262" s="1305"/>
      <c r="C262" s="1305"/>
      <c r="D262" s="1305"/>
      <c r="E262" s="1305"/>
      <c r="F262" s="1305"/>
      <c r="G262" s="1305"/>
      <c r="H262" s="1285"/>
      <c r="I262" s="1285"/>
      <c r="J262" s="1285"/>
      <c r="K262" s="1305"/>
      <c r="L262" s="1503"/>
      <c r="M262" s="1300"/>
      <c r="N262" s="1298"/>
      <c r="O262" s="1298"/>
      <c r="P262" s="1293"/>
      <c r="Q262" s="1293"/>
      <c r="R262" s="1293"/>
      <c r="S262" s="1293"/>
      <c r="T262" s="508"/>
    </row>
    <row r="263" spans="1:20" ht="44.25" customHeight="1">
      <c r="A263" s="1276"/>
      <c r="B263" s="1305"/>
      <c r="C263" s="1305"/>
      <c r="D263" s="1305" t="s">
        <v>1108</v>
      </c>
      <c r="E263" s="1305" t="s">
        <v>1033</v>
      </c>
      <c r="F263" s="1305" t="s">
        <v>1033</v>
      </c>
      <c r="G263" s="1305"/>
      <c r="H263" s="1285"/>
      <c r="I263" s="1285"/>
      <c r="J263" s="1285"/>
      <c r="K263" s="1305" t="s">
        <v>1109</v>
      </c>
      <c r="L263" s="1503"/>
      <c r="M263" s="1300"/>
      <c r="N263" s="1297" t="s">
        <v>1110</v>
      </c>
      <c r="O263" s="1297" t="s">
        <v>1070</v>
      </c>
      <c r="P263" s="1291">
        <v>45078</v>
      </c>
      <c r="Q263" s="1291">
        <v>45444</v>
      </c>
      <c r="R263" s="1292" t="s">
        <v>1111</v>
      </c>
      <c r="S263" s="1295">
        <v>1</v>
      </c>
      <c r="T263" s="508"/>
    </row>
    <row r="264" spans="1:20" ht="44.25" customHeight="1">
      <c r="A264" s="1276"/>
      <c r="B264" s="1305"/>
      <c r="C264" s="1305"/>
      <c r="D264" s="1305"/>
      <c r="E264" s="1305"/>
      <c r="F264" s="1305"/>
      <c r="G264" s="1305"/>
      <c r="H264" s="1285"/>
      <c r="I264" s="1285"/>
      <c r="J264" s="1285"/>
      <c r="K264" s="1305"/>
      <c r="L264" s="1503"/>
      <c r="M264" s="1300"/>
      <c r="N264" s="1298"/>
      <c r="O264" s="1298"/>
      <c r="P264" s="1306"/>
      <c r="Q264" s="1306"/>
      <c r="R264" s="1306"/>
      <c r="S264" s="1307"/>
      <c r="T264" s="508"/>
    </row>
    <row r="265" spans="1:20" ht="49.5" customHeight="1">
      <c r="A265" s="1276"/>
      <c r="B265" s="1305"/>
      <c r="C265" s="1305"/>
      <c r="D265" s="1305"/>
      <c r="E265" s="1305"/>
      <c r="F265" s="1305"/>
      <c r="G265" s="1305"/>
      <c r="H265" s="1285"/>
      <c r="I265" s="1285"/>
      <c r="J265" s="1285"/>
      <c r="K265" s="1305" t="s">
        <v>1112</v>
      </c>
      <c r="L265" s="1503"/>
      <c r="M265" s="1300"/>
      <c r="N265" s="1297" t="s">
        <v>1113</v>
      </c>
      <c r="O265" s="1297" t="s">
        <v>1070</v>
      </c>
      <c r="P265" s="1291">
        <v>45078</v>
      </c>
      <c r="Q265" s="1291">
        <v>45444</v>
      </c>
      <c r="R265" s="1295" t="s">
        <v>1114</v>
      </c>
      <c r="S265" s="1295">
        <v>2</v>
      </c>
      <c r="T265" s="508"/>
    </row>
    <row r="266" spans="1:20" ht="49.5" customHeight="1">
      <c r="A266" s="1276"/>
      <c r="B266" s="1305"/>
      <c r="C266" s="1305"/>
      <c r="D266" s="1305"/>
      <c r="E266" s="1305"/>
      <c r="F266" s="1305"/>
      <c r="G266" s="1305"/>
      <c r="H266" s="1285"/>
      <c r="I266" s="1285"/>
      <c r="J266" s="1285"/>
      <c r="K266" s="1305"/>
      <c r="L266" s="1503"/>
      <c r="M266" s="1300"/>
      <c r="N266" s="1298"/>
      <c r="O266" s="1298"/>
      <c r="P266" s="1306"/>
      <c r="Q266" s="1306"/>
      <c r="R266" s="1307"/>
      <c r="S266" s="1307"/>
      <c r="T266" s="508"/>
    </row>
    <row r="267" spans="1:20" ht="69" customHeight="1">
      <c r="A267" s="1276"/>
      <c r="B267" s="1305"/>
      <c r="C267" s="1305"/>
      <c r="D267" s="1305"/>
      <c r="E267" s="1305"/>
      <c r="F267" s="1305"/>
      <c r="G267" s="1305"/>
      <c r="H267" s="1285"/>
      <c r="I267" s="1285"/>
      <c r="J267" s="1285"/>
      <c r="K267" s="537" t="s">
        <v>1115</v>
      </c>
      <c r="L267" s="1503"/>
      <c r="M267" s="1300"/>
      <c r="N267" s="1297" t="s">
        <v>1116</v>
      </c>
      <c r="O267" s="1297" t="s">
        <v>1039</v>
      </c>
      <c r="P267" s="1291">
        <v>45078</v>
      </c>
      <c r="Q267" s="1291">
        <v>45444</v>
      </c>
      <c r="R267" s="1292" t="s">
        <v>1117</v>
      </c>
      <c r="S267" s="1295">
        <v>4</v>
      </c>
      <c r="T267" s="508"/>
    </row>
    <row r="268" spans="1:20" ht="35.25" customHeight="1">
      <c r="A268" s="1276"/>
      <c r="B268" s="1305"/>
      <c r="C268" s="1305"/>
      <c r="D268" s="1305"/>
      <c r="E268" s="1305"/>
      <c r="F268" s="1305"/>
      <c r="G268" s="1305"/>
      <c r="H268" s="1285"/>
      <c r="I268" s="1285"/>
      <c r="J268" s="1285"/>
      <c r="K268" s="537" t="s">
        <v>1118</v>
      </c>
      <c r="L268" s="1503"/>
      <c r="M268" s="1300"/>
      <c r="N268" s="1299"/>
      <c r="O268" s="1299"/>
      <c r="P268" s="1293"/>
      <c r="Q268" s="1293"/>
      <c r="R268" s="1293"/>
      <c r="S268" s="1296"/>
      <c r="T268" s="508"/>
    </row>
    <row r="269" spans="1:20" ht="66" customHeight="1">
      <c r="A269" s="1292" t="s">
        <v>1119</v>
      </c>
      <c r="B269" s="1297" t="s">
        <v>1120</v>
      </c>
      <c r="C269" s="1297" t="s">
        <v>1121</v>
      </c>
      <c r="D269" s="1297" t="s">
        <v>1122</v>
      </c>
      <c r="E269" s="1297" t="s">
        <v>1123</v>
      </c>
      <c r="F269" s="1297" t="s">
        <v>1124</v>
      </c>
      <c r="G269" s="1297" t="s">
        <v>1125</v>
      </c>
      <c r="H269" s="1300" t="s">
        <v>226</v>
      </c>
      <c r="I269" s="1300" t="s">
        <v>227</v>
      </c>
      <c r="J269" s="1300" t="s">
        <v>158</v>
      </c>
      <c r="K269" s="1297" t="s">
        <v>1126</v>
      </c>
      <c r="L269" s="1302" t="s">
        <v>1127</v>
      </c>
      <c r="M269" s="1302" t="s">
        <v>768</v>
      </c>
      <c r="N269" s="530" t="s">
        <v>1128</v>
      </c>
      <c r="O269" s="1297" t="s">
        <v>1129</v>
      </c>
      <c r="P269" s="1291">
        <v>45078</v>
      </c>
      <c r="Q269" s="1291">
        <v>45444</v>
      </c>
      <c r="R269" s="504" t="s">
        <v>1130</v>
      </c>
      <c r="S269" s="536">
        <v>0.8</v>
      </c>
      <c r="T269" s="508"/>
    </row>
    <row r="270" spans="1:20" ht="108" customHeight="1">
      <c r="A270" s="1293"/>
      <c r="B270" s="1299"/>
      <c r="C270" s="1299"/>
      <c r="D270" s="1299"/>
      <c r="E270" s="1299"/>
      <c r="F270" s="1299"/>
      <c r="G270" s="1299"/>
      <c r="H270" s="1301"/>
      <c r="I270" s="1301"/>
      <c r="J270" s="1301"/>
      <c r="K270" s="1299"/>
      <c r="L270" s="1301"/>
      <c r="M270" s="1301"/>
      <c r="N270" s="530" t="s">
        <v>1131</v>
      </c>
      <c r="O270" s="1299"/>
      <c r="P270" s="1293"/>
      <c r="Q270" s="1293"/>
      <c r="R270" s="504" t="s">
        <v>1132</v>
      </c>
      <c r="S270" s="536">
        <v>0.8</v>
      </c>
      <c r="T270" s="508"/>
    </row>
    <row r="271" spans="1:20" ht="52.5" customHeight="1">
      <c r="A271" s="1292" t="s">
        <v>1133</v>
      </c>
      <c r="B271" s="1297" t="s">
        <v>1134</v>
      </c>
      <c r="C271" s="1297" t="s">
        <v>1135</v>
      </c>
      <c r="D271" s="1297" t="s">
        <v>1136</v>
      </c>
      <c r="E271" s="1297" t="s">
        <v>1123</v>
      </c>
      <c r="F271" s="1297" t="s">
        <v>1137</v>
      </c>
      <c r="G271" s="1297" t="s">
        <v>1138</v>
      </c>
      <c r="H271" s="1300" t="s">
        <v>156</v>
      </c>
      <c r="I271" s="1300" t="s">
        <v>432</v>
      </c>
      <c r="J271" s="1300" t="s">
        <v>1139</v>
      </c>
      <c r="K271" s="1297" t="s">
        <v>1140</v>
      </c>
      <c r="L271" s="1300" t="s">
        <v>1141</v>
      </c>
      <c r="M271" s="1303" t="s">
        <v>768</v>
      </c>
      <c r="N271" s="530" t="s">
        <v>1142</v>
      </c>
      <c r="O271" s="530" t="s">
        <v>1143</v>
      </c>
      <c r="P271" s="535">
        <v>45078</v>
      </c>
      <c r="Q271" s="535">
        <v>45444</v>
      </c>
      <c r="R271" s="504" t="s">
        <v>1144</v>
      </c>
      <c r="S271" s="504">
        <v>1</v>
      </c>
      <c r="T271" s="508"/>
    </row>
    <row r="272" spans="1:20" ht="69" customHeight="1">
      <c r="A272" s="1292"/>
      <c r="B272" s="1297"/>
      <c r="C272" s="1297"/>
      <c r="D272" s="1297"/>
      <c r="E272" s="1297"/>
      <c r="F272" s="1297"/>
      <c r="G272" s="1297"/>
      <c r="H272" s="1300"/>
      <c r="I272" s="1300"/>
      <c r="J272" s="1300"/>
      <c r="K272" s="1297"/>
      <c r="L272" s="1300"/>
      <c r="M272" s="1303"/>
      <c r="N272" s="530" t="s">
        <v>1145</v>
      </c>
      <c r="O272" s="530" t="s">
        <v>1042</v>
      </c>
      <c r="P272" s="535">
        <v>45078</v>
      </c>
      <c r="Q272" s="535">
        <v>45444</v>
      </c>
      <c r="R272" s="504" t="s">
        <v>1146</v>
      </c>
      <c r="S272" s="504">
        <v>1</v>
      </c>
      <c r="T272" s="508"/>
    </row>
    <row r="273" spans="1:20" ht="127.5" customHeight="1">
      <c r="A273" s="1293"/>
      <c r="B273" s="1299"/>
      <c r="C273" s="1299"/>
      <c r="D273" s="1299"/>
      <c r="E273" s="1299"/>
      <c r="F273" s="1299"/>
      <c r="G273" s="1299"/>
      <c r="H273" s="1301"/>
      <c r="I273" s="1301"/>
      <c r="J273" s="1301"/>
      <c r="K273" s="1299"/>
      <c r="L273" s="1301"/>
      <c r="M273" s="1304"/>
      <c r="N273" s="530" t="s">
        <v>1131</v>
      </c>
      <c r="O273" s="530" t="s">
        <v>1129</v>
      </c>
      <c r="P273" s="535">
        <v>45078</v>
      </c>
      <c r="Q273" s="535">
        <v>45444</v>
      </c>
      <c r="R273" s="504" t="s">
        <v>1132</v>
      </c>
      <c r="S273" s="536">
        <v>0.8</v>
      </c>
      <c r="T273" s="508"/>
    </row>
    <row r="274" spans="1:20" ht="50.25" customHeight="1">
      <c r="A274" s="1292" t="s">
        <v>1147</v>
      </c>
      <c r="B274" s="1297" t="s">
        <v>1148</v>
      </c>
      <c r="C274" s="1297" t="s">
        <v>1149</v>
      </c>
      <c r="D274" s="1297" t="s">
        <v>1150</v>
      </c>
      <c r="E274" s="530" t="s">
        <v>1151</v>
      </c>
      <c r="F274" s="530" t="s">
        <v>1152</v>
      </c>
      <c r="G274" s="1297" t="s">
        <v>1153</v>
      </c>
      <c r="H274" s="1300" t="s">
        <v>226</v>
      </c>
      <c r="I274" s="1300" t="s">
        <v>227</v>
      </c>
      <c r="J274" s="1300" t="s">
        <v>158</v>
      </c>
      <c r="K274" s="1297" t="s">
        <v>1154</v>
      </c>
      <c r="L274" s="1300" t="s">
        <v>1155</v>
      </c>
      <c r="M274" s="1303" t="s">
        <v>768</v>
      </c>
      <c r="N274" s="1297" t="s">
        <v>1156</v>
      </c>
      <c r="O274" s="1297" t="s">
        <v>1129</v>
      </c>
      <c r="P274" s="1291">
        <v>45078</v>
      </c>
      <c r="Q274" s="1291">
        <v>45444</v>
      </c>
      <c r="R274" s="1292" t="s">
        <v>1157</v>
      </c>
      <c r="S274" s="1294">
        <v>0.8</v>
      </c>
      <c r="T274" s="508"/>
    </row>
    <row r="275" spans="1:20" ht="54" customHeight="1">
      <c r="A275" s="1292"/>
      <c r="B275" s="1297"/>
      <c r="C275" s="1297"/>
      <c r="D275" s="1297"/>
      <c r="E275" s="1297" t="s">
        <v>1158</v>
      </c>
      <c r="F275" s="1297" t="s">
        <v>1159</v>
      </c>
      <c r="G275" s="1297"/>
      <c r="H275" s="1300"/>
      <c r="I275" s="1300"/>
      <c r="J275" s="1300"/>
      <c r="K275" s="1297"/>
      <c r="L275" s="1300"/>
      <c r="M275" s="1303"/>
      <c r="N275" s="1298"/>
      <c r="O275" s="1299"/>
      <c r="P275" s="1293"/>
      <c r="Q275" s="1293"/>
      <c r="R275" s="1293"/>
      <c r="S275" s="1296"/>
      <c r="T275" s="508"/>
    </row>
    <row r="276" spans="1:20" ht="12.75" customHeight="1">
      <c r="A276" s="1292"/>
      <c r="B276" s="1297"/>
      <c r="C276" s="1297"/>
      <c r="D276" s="1299"/>
      <c r="E276" s="1299"/>
      <c r="F276" s="1299"/>
      <c r="G276" s="1297"/>
      <c r="H276" s="1300"/>
      <c r="I276" s="1300"/>
      <c r="J276" s="1300"/>
      <c r="K276" s="1297"/>
      <c r="L276" s="1300"/>
      <c r="M276" s="1303"/>
      <c r="N276" s="1297" t="s">
        <v>1160</v>
      </c>
      <c r="O276" s="1297" t="s">
        <v>1047</v>
      </c>
      <c r="P276" s="1291">
        <v>45078</v>
      </c>
      <c r="Q276" s="1291">
        <v>45444</v>
      </c>
      <c r="R276" s="1292" t="s">
        <v>1157</v>
      </c>
      <c r="S276" s="1294">
        <v>0.8</v>
      </c>
      <c r="T276" s="508"/>
    </row>
    <row r="277" spans="1:20" ht="78" customHeight="1">
      <c r="A277" s="1292"/>
      <c r="B277" s="1297"/>
      <c r="C277" s="1297"/>
      <c r="D277" s="1297" t="s">
        <v>1161</v>
      </c>
      <c r="E277" s="530" t="s">
        <v>1162</v>
      </c>
      <c r="F277" s="530" t="s">
        <v>1163</v>
      </c>
      <c r="G277" s="1297"/>
      <c r="H277" s="1300"/>
      <c r="I277" s="1300"/>
      <c r="J277" s="1300"/>
      <c r="K277" s="1297"/>
      <c r="L277" s="1300"/>
      <c r="M277" s="1303"/>
      <c r="N277" s="1297"/>
      <c r="O277" s="1297"/>
      <c r="P277" s="1292"/>
      <c r="Q277" s="1292"/>
      <c r="R277" s="1292"/>
      <c r="S277" s="1295"/>
      <c r="T277" s="508"/>
    </row>
    <row r="278" spans="1:20" ht="109.5" customHeight="1">
      <c r="A278" s="1306"/>
      <c r="B278" s="1298"/>
      <c r="C278" s="1298"/>
      <c r="D278" s="1298"/>
      <c r="E278" s="530" t="s">
        <v>1164</v>
      </c>
      <c r="F278" s="530" t="s">
        <v>1165</v>
      </c>
      <c r="G278" s="1298"/>
      <c r="H278" s="1320"/>
      <c r="I278" s="1320"/>
      <c r="J278" s="1320"/>
      <c r="K278" s="1298"/>
      <c r="L278" s="1320"/>
      <c r="M278" s="1510"/>
      <c r="N278" s="1299"/>
      <c r="O278" s="1299"/>
      <c r="P278" s="1293"/>
      <c r="Q278" s="1293"/>
      <c r="R278" s="1293"/>
      <c r="S278" s="1296"/>
      <c r="T278" s="508"/>
    </row>
    <row r="279" spans="1:20" ht="15">
      <c r="A279" s="269"/>
      <c r="B279" s="269"/>
      <c r="C279" s="269"/>
      <c r="D279" s="269"/>
      <c r="E279" s="269"/>
      <c r="F279" s="269"/>
      <c r="G279" s="269"/>
      <c r="H279" s="269"/>
      <c r="I279" s="269"/>
      <c r="J279" s="269"/>
      <c r="K279" s="269"/>
      <c r="L279" s="269"/>
      <c r="M279" s="269"/>
      <c r="N279" s="269"/>
      <c r="O279" s="269"/>
      <c r="P279" s="269"/>
      <c r="Q279" s="269"/>
      <c r="R279" s="269"/>
      <c r="S279" s="269"/>
    </row>
    <row r="280" spans="1:20" ht="44.25" customHeight="1">
      <c r="A280" s="1368" t="s">
        <v>1166</v>
      </c>
      <c r="B280" s="1369"/>
      <c r="C280" s="1369"/>
      <c r="D280" s="1369"/>
      <c r="E280" s="1370"/>
      <c r="F280" s="1369" t="s">
        <v>1167</v>
      </c>
      <c r="G280" s="1369"/>
      <c r="H280" s="1369"/>
      <c r="I280" s="1369"/>
      <c r="J280" s="1369"/>
      <c r="K280" s="1369"/>
      <c r="L280" s="1369"/>
      <c r="M280" s="1369"/>
      <c r="N280" s="1369"/>
      <c r="O280" s="1369"/>
      <c r="P280" s="1369"/>
      <c r="Q280" s="1369"/>
      <c r="R280" s="1369"/>
      <c r="S280" s="1370"/>
    </row>
    <row r="281" spans="1:20" ht="63.75">
      <c r="A281" s="1276" t="s">
        <v>1168</v>
      </c>
      <c r="B281" s="1276" t="s">
        <v>1169</v>
      </c>
      <c r="C281" s="1276" t="s">
        <v>1170</v>
      </c>
      <c r="D281" s="1276" t="s">
        <v>1171</v>
      </c>
      <c r="E281" s="1276" t="s">
        <v>1172</v>
      </c>
      <c r="F281" s="1276" t="s">
        <v>1173</v>
      </c>
      <c r="G281" s="1276" t="s">
        <v>1174</v>
      </c>
      <c r="H281" s="1285" t="s">
        <v>1064</v>
      </c>
      <c r="I281" s="1285" t="s">
        <v>1065</v>
      </c>
      <c r="J281" s="1285" t="s">
        <v>1175</v>
      </c>
      <c r="K281" s="489" t="s">
        <v>1176</v>
      </c>
      <c r="L281" s="1285" t="s">
        <v>1177</v>
      </c>
      <c r="M281" s="1285" t="s">
        <v>1178</v>
      </c>
      <c r="N281" s="489" t="s">
        <v>1179</v>
      </c>
      <c r="O281" s="489" t="s">
        <v>1180</v>
      </c>
      <c r="P281" s="538">
        <v>45139</v>
      </c>
      <c r="Q281" s="538">
        <v>45503</v>
      </c>
      <c r="R281" s="489" t="s">
        <v>1181</v>
      </c>
      <c r="S281" s="539">
        <v>2</v>
      </c>
    </row>
    <row r="282" spans="1:20" ht="76.5">
      <c r="A282" s="1276"/>
      <c r="B282" s="1276"/>
      <c r="C282" s="1276"/>
      <c r="D282" s="1276"/>
      <c r="E282" s="1276"/>
      <c r="F282" s="1276"/>
      <c r="G282" s="1276"/>
      <c r="H282" s="1285"/>
      <c r="I282" s="1285"/>
      <c r="J282" s="1285"/>
      <c r="K282" s="489" t="s">
        <v>1182</v>
      </c>
      <c r="L282" s="1285"/>
      <c r="M282" s="1285"/>
      <c r="N282" s="489" t="s">
        <v>1183</v>
      </c>
      <c r="O282" s="489" t="s">
        <v>1184</v>
      </c>
      <c r="P282" s="538">
        <v>45137</v>
      </c>
      <c r="Q282" s="538">
        <v>45503</v>
      </c>
      <c r="R282" s="489" t="s">
        <v>1185</v>
      </c>
      <c r="S282" s="489">
        <v>2</v>
      </c>
    </row>
    <row r="283" spans="1:20" ht="76.5">
      <c r="A283" s="1276" t="s">
        <v>1186</v>
      </c>
      <c r="B283" s="1276" t="s">
        <v>1187</v>
      </c>
      <c r="C283" s="1276" t="s">
        <v>1188</v>
      </c>
      <c r="D283" s="1276" t="s">
        <v>1189</v>
      </c>
      <c r="E283" s="1276" t="s">
        <v>1190</v>
      </c>
      <c r="F283" s="1276" t="s">
        <v>1191</v>
      </c>
      <c r="G283" s="489" t="s">
        <v>1192</v>
      </c>
      <c r="H283" s="1285" t="s">
        <v>1193</v>
      </c>
      <c r="I283" s="1285" t="s">
        <v>1065</v>
      </c>
      <c r="J283" s="1285" t="s">
        <v>1194</v>
      </c>
      <c r="K283" s="489" t="s">
        <v>1195</v>
      </c>
      <c r="L283" s="1285" t="s">
        <v>1196</v>
      </c>
      <c r="M283" s="1285" t="s">
        <v>1197</v>
      </c>
      <c r="N283" s="1276" t="s">
        <v>1198</v>
      </c>
      <c r="O283" s="1276" t="s">
        <v>1184</v>
      </c>
      <c r="P283" s="1287">
        <v>45137</v>
      </c>
      <c r="Q283" s="1287">
        <v>45503</v>
      </c>
      <c r="R283" s="1276" t="s">
        <v>1199</v>
      </c>
      <c r="S283" s="1276">
        <v>1</v>
      </c>
    </row>
    <row r="284" spans="1:20" ht="127.5">
      <c r="A284" s="1276"/>
      <c r="B284" s="1276"/>
      <c r="C284" s="1276"/>
      <c r="D284" s="1276"/>
      <c r="E284" s="1276"/>
      <c r="F284" s="1276"/>
      <c r="G284" s="489" t="s">
        <v>1200</v>
      </c>
      <c r="H284" s="1285"/>
      <c r="I284" s="1285"/>
      <c r="J284" s="1285"/>
      <c r="K284" s="489" t="s">
        <v>1201</v>
      </c>
      <c r="L284" s="1285"/>
      <c r="M284" s="1285"/>
      <c r="N284" s="1276"/>
      <c r="O284" s="1276"/>
      <c r="P284" s="1287"/>
      <c r="Q284" s="1287"/>
      <c r="R284" s="1276"/>
      <c r="S284" s="1276"/>
    </row>
    <row r="285" spans="1:20" ht="252">
      <c r="A285" s="489" t="s">
        <v>1202</v>
      </c>
      <c r="B285" s="489" t="s">
        <v>1203</v>
      </c>
      <c r="C285" s="489" t="s">
        <v>1204</v>
      </c>
      <c r="D285" s="489" t="s">
        <v>1205</v>
      </c>
      <c r="E285" s="489" t="s">
        <v>1206</v>
      </c>
      <c r="F285" s="489" t="s">
        <v>1207</v>
      </c>
      <c r="G285" s="489" t="s">
        <v>1208</v>
      </c>
      <c r="H285" s="488" t="s">
        <v>1064</v>
      </c>
      <c r="I285" s="488" t="s">
        <v>1065</v>
      </c>
      <c r="J285" s="488" t="s">
        <v>1209</v>
      </c>
      <c r="K285" s="489" t="s">
        <v>1210</v>
      </c>
      <c r="L285" s="488" t="s">
        <v>1211</v>
      </c>
      <c r="M285" s="488" t="s">
        <v>1178</v>
      </c>
      <c r="N285" s="489" t="s">
        <v>1212</v>
      </c>
      <c r="O285" s="489" t="s">
        <v>1184</v>
      </c>
      <c r="P285" s="538">
        <v>45137</v>
      </c>
      <c r="Q285" s="538">
        <v>45503</v>
      </c>
      <c r="R285" s="489" t="s">
        <v>1213</v>
      </c>
      <c r="S285" s="489" t="s">
        <v>1214</v>
      </c>
    </row>
    <row r="286" spans="1:20" ht="66.75" customHeight="1">
      <c r="A286" s="1276" t="s">
        <v>1215</v>
      </c>
      <c r="B286" s="1276" t="s">
        <v>1216</v>
      </c>
      <c r="C286" s="1276" t="s">
        <v>1217</v>
      </c>
      <c r="D286" s="1276" t="s">
        <v>1218</v>
      </c>
      <c r="E286" s="1276" t="s">
        <v>1219</v>
      </c>
      <c r="F286" s="1276" t="s">
        <v>1220</v>
      </c>
      <c r="G286" s="1276" t="s">
        <v>1221</v>
      </c>
      <c r="H286" s="1285" t="s">
        <v>1064</v>
      </c>
      <c r="I286" s="1285" t="s">
        <v>1065</v>
      </c>
      <c r="J286" s="1285" t="s">
        <v>1209</v>
      </c>
      <c r="K286" s="1276" t="s">
        <v>1222</v>
      </c>
      <c r="L286" s="1285" t="s">
        <v>1211</v>
      </c>
      <c r="M286" s="1285" t="s">
        <v>1178</v>
      </c>
      <c r="N286" s="1388"/>
      <c r="O286" s="1388"/>
      <c r="P286" s="1388"/>
      <c r="Q286" s="1388"/>
      <c r="R286" s="1388"/>
      <c r="S286" s="1388"/>
    </row>
    <row r="287" spans="1:20" ht="66.75" customHeight="1">
      <c r="A287" s="1276"/>
      <c r="B287" s="1276"/>
      <c r="C287" s="1276"/>
      <c r="D287" s="1276"/>
      <c r="E287" s="1276"/>
      <c r="F287" s="1276"/>
      <c r="G287" s="1276"/>
      <c r="H287" s="1285"/>
      <c r="I287" s="1285"/>
      <c r="J287" s="1285"/>
      <c r="K287" s="1276"/>
      <c r="L287" s="1285"/>
      <c r="M287" s="1285"/>
      <c r="N287" s="1388"/>
      <c r="O287" s="1388"/>
      <c r="P287" s="1388"/>
      <c r="Q287" s="1388"/>
      <c r="R287" s="1388"/>
      <c r="S287" s="1388"/>
    </row>
    <row r="288" spans="1:20" ht="38.25">
      <c r="A288" s="1276" t="s">
        <v>1223</v>
      </c>
      <c r="B288" s="1276" t="s">
        <v>1224</v>
      </c>
      <c r="C288" s="1276" t="s">
        <v>1225</v>
      </c>
      <c r="D288" s="1276" t="s">
        <v>1226</v>
      </c>
      <c r="E288" s="1276" t="s">
        <v>1227</v>
      </c>
      <c r="F288" s="1276" t="s">
        <v>1228</v>
      </c>
      <c r="G288" s="1276" t="s">
        <v>1229</v>
      </c>
      <c r="H288" s="1285" t="s">
        <v>1193</v>
      </c>
      <c r="I288" s="1285" t="s">
        <v>1065</v>
      </c>
      <c r="J288" s="1285" t="s">
        <v>1194</v>
      </c>
      <c r="K288" s="489" t="s">
        <v>1230</v>
      </c>
      <c r="L288" s="1511" t="s">
        <v>1231</v>
      </c>
      <c r="M288" s="1511" t="s">
        <v>1197</v>
      </c>
      <c r="N288" s="1512" t="s">
        <v>1232</v>
      </c>
      <c r="O288" s="1512" t="s">
        <v>1233</v>
      </c>
      <c r="P288" s="1513">
        <v>45139</v>
      </c>
      <c r="Q288" s="1513">
        <v>45473</v>
      </c>
      <c r="R288" s="1514" t="s">
        <v>1234</v>
      </c>
      <c r="S288" s="1389">
        <v>4</v>
      </c>
    </row>
    <row r="289" spans="1:19" ht="25.5">
      <c r="A289" s="1276"/>
      <c r="B289" s="1276"/>
      <c r="C289" s="1276"/>
      <c r="D289" s="1276"/>
      <c r="E289" s="1276"/>
      <c r="F289" s="1276"/>
      <c r="G289" s="1276"/>
      <c r="H289" s="1285"/>
      <c r="I289" s="1285"/>
      <c r="J289" s="1285"/>
      <c r="K289" s="489" t="s">
        <v>1235</v>
      </c>
      <c r="L289" s="1511"/>
      <c r="M289" s="1511"/>
      <c r="N289" s="1512"/>
      <c r="O289" s="1512"/>
      <c r="P289" s="1513"/>
      <c r="Q289" s="1513"/>
      <c r="R289" s="1514"/>
      <c r="S289" s="1389"/>
    </row>
    <row r="290" spans="1:19" ht="25.5">
      <c r="A290" s="1276"/>
      <c r="B290" s="1276"/>
      <c r="C290" s="1276"/>
      <c r="D290" s="1276"/>
      <c r="E290" s="1276"/>
      <c r="F290" s="1276"/>
      <c r="G290" s="1276"/>
      <c r="H290" s="1285"/>
      <c r="I290" s="1285"/>
      <c r="J290" s="1285"/>
      <c r="K290" s="489" t="s">
        <v>1236</v>
      </c>
      <c r="L290" s="1511"/>
      <c r="M290" s="1511"/>
      <c r="N290" s="1512"/>
      <c r="O290" s="1512"/>
      <c r="P290" s="1513"/>
      <c r="Q290" s="1513"/>
      <c r="R290" s="1514"/>
      <c r="S290" s="1389"/>
    </row>
    <row r="291" spans="1:19" ht="114.75">
      <c r="A291" s="1276" t="s">
        <v>1237</v>
      </c>
      <c r="B291" s="489" t="s">
        <v>1238</v>
      </c>
      <c r="C291" s="489" t="s">
        <v>1239</v>
      </c>
      <c r="D291" s="489" t="s">
        <v>1240</v>
      </c>
      <c r="E291" s="489" t="s">
        <v>1241</v>
      </c>
      <c r="F291" s="489" t="s">
        <v>1242</v>
      </c>
      <c r="G291" s="489" t="s">
        <v>1243</v>
      </c>
      <c r="H291" s="1285" t="s">
        <v>1193</v>
      </c>
      <c r="I291" s="1285" t="s">
        <v>1065</v>
      </c>
      <c r="J291" s="1285" t="s">
        <v>1194</v>
      </c>
      <c r="K291" s="1276" t="s">
        <v>1244</v>
      </c>
      <c r="L291" s="1511" t="s">
        <v>1245</v>
      </c>
      <c r="M291" s="1511" t="s">
        <v>1246</v>
      </c>
      <c r="N291" s="1512" t="s">
        <v>1247</v>
      </c>
      <c r="O291" s="1512" t="s">
        <v>1248</v>
      </c>
      <c r="P291" s="1513">
        <v>45170</v>
      </c>
      <c r="Q291" s="1513">
        <v>45473</v>
      </c>
      <c r="R291" s="1512" t="s">
        <v>1249</v>
      </c>
      <c r="S291" s="1509">
        <v>1</v>
      </c>
    </row>
    <row r="292" spans="1:19" ht="63.75">
      <c r="A292" s="1276"/>
      <c r="B292" s="489" t="s">
        <v>1250</v>
      </c>
      <c r="C292" s="489" t="s">
        <v>1251</v>
      </c>
      <c r="D292" s="489" t="s">
        <v>1252</v>
      </c>
      <c r="E292" s="489" t="s">
        <v>1253</v>
      </c>
      <c r="F292" s="489" t="s">
        <v>1254</v>
      </c>
      <c r="G292" s="489" t="s">
        <v>1255</v>
      </c>
      <c r="H292" s="1285"/>
      <c r="I292" s="1285"/>
      <c r="J292" s="1285"/>
      <c r="K292" s="1276"/>
      <c r="L292" s="1511"/>
      <c r="M292" s="1511"/>
      <c r="N292" s="1512"/>
      <c r="O292" s="1512"/>
      <c r="P292" s="1513"/>
      <c r="Q292" s="1513"/>
      <c r="R292" s="1512"/>
      <c r="S292" s="1509"/>
    </row>
    <row r="293" spans="1:19" ht="80.25" customHeight="1">
      <c r="A293" s="1276" t="s">
        <v>1256</v>
      </c>
      <c r="B293" s="1276" t="s">
        <v>1257</v>
      </c>
      <c r="C293" s="1276" t="s">
        <v>1258</v>
      </c>
      <c r="D293" s="1276" t="s">
        <v>1259</v>
      </c>
      <c r="E293" s="1276" t="s">
        <v>1260</v>
      </c>
      <c r="F293" s="1276" t="s">
        <v>1261</v>
      </c>
      <c r="G293" s="1276" t="s">
        <v>1262</v>
      </c>
      <c r="H293" s="1285" t="s">
        <v>1193</v>
      </c>
      <c r="I293" s="1285" t="s">
        <v>1065</v>
      </c>
      <c r="J293" s="1285" t="s">
        <v>1194</v>
      </c>
      <c r="K293" s="489" t="s">
        <v>1263</v>
      </c>
      <c r="L293" s="1285" t="s">
        <v>1264</v>
      </c>
      <c r="M293" s="1285" t="s">
        <v>1178</v>
      </c>
      <c r="N293" s="1276" t="s">
        <v>1265</v>
      </c>
      <c r="O293" s="1276" t="s">
        <v>1266</v>
      </c>
      <c r="P293" s="1287">
        <v>45139</v>
      </c>
      <c r="Q293" s="1287">
        <v>45503</v>
      </c>
      <c r="R293" s="1276" t="s">
        <v>1267</v>
      </c>
      <c r="S293" s="1515">
        <v>1</v>
      </c>
    </row>
    <row r="294" spans="1:19" ht="57" customHeight="1">
      <c r="A294" s="1276"/>
      <c r="B294" s="1276"/>
      <c r="C294" s="1276"/>
      <c r="D294" s="1276"/>
      <c r="E294" s="1276"/>
      <c r="F294" s="1276"/>
      <c r="G294" s="1276"/>
      <c r="H294" s="1285"/>
      <c r="I294" s="1285"/>
      <c r="J294" s="1285"/>
      <c r="K294" s="1276" t="s">
        <v>1268</v>
      </c>
      <c r="L294" s="1285"/>
      <c r="M294" s="1285"/>
      <c r="N294" s="1276"/>
      <c r="O294" s="1276"/>
      <c r="P294" s="1287"/>
      <c r="Q294" s="1287"/>
      <c r="R294" s="1276"/>
      <c r="S294" s="1515"/>
    </row>
    <row r="295" spans="1:19" ht="57" customHeight="1">
      <c r="A295" s="1276"/>
      <c r="B295" s="1276"/>
      <c r="C295" s="1276"/>
      <c r="D295" s="489" t="s">
        <v>1269</v>
      </c>
      <c r="E295" s="1276"/>
      <c r="F295" s="1276"/>
      <c r="G295" s="1276"/>
      <c r="H295" s="1285"/>
      <c r="I295" s="1285"/>
      <c r="J295" s="1285"/>
      <c r="K295" s="1276"/>
      <c r="L295" s="1285"/>
      <c r="M295" s="1285"/>
      <c r="N295" s="1276" t="s">
        <v>1270</v>
      </c>
      <c r="O295" s="1276" t="s">
        <v>1266</v>
      </c>
      <c r="P295" s="1287">
        <v>45139</v>
      </c>
      <c r="Q295" s="1287">
        <v>45503</v>
      </c>
      <c r="R295" s="1276" t="s">
        <v>1271</v>
      </c>
      <c r="S295" s="1516">
        <v>1</v>
      </c>
    </row>
    <row r="296" spans="1:19" ht="76.5">
      <c r="A296" s="1276"/>
      <c r="B296" s="1276"/>
      <c r="C296" s="1276"/>
      <c r="D296" s="489" t="s">
        <v>1272</v>
      </c>
      <c r="E296" s="489" t="s">
        <v>1273</v>
      </c>
      <c r="F296" s="489" t="s">
        <v>1274</v>
      </c>
      <c r="G296" s="1276"/>
      <c r="H296" s="1285"/>
      <c r="I296" s="1285"/>
      <c r="J296" s="1285"/>
      <c r="K296" s="489" t="s">
        <v>1275</v>
      </c>
      <c r="L296" s="1285"/>
      <c r="M296" s="1285"/>
      <c r="N296" s="1276"/>
      <c r="O296" s="1276"/>
      <c r="P296" s="1287"/>
      <c r="Q296" s="1287"/>
      <c r="R296" s="1276"/>
      <c r="S296" s="1516"/>
    </row>
    <row r="297" spans="1:19" ht="25.5">
      <c r="A297" s="1276" t="s">
        <v>1276</v>
      </c>
      <c r="B297" s="1276" t="s">
        <v>1277</v>
      </c>
      <c r="C297" s="1276" t="s">
        <v>1278</v>
      </c>
      <c r="D297" s="489" t="s">
        <v>1279</v>
      </c>
      <c r="E297" s="489" t="s">
        <v>1280</v>
      </c>
      <c r="F297" s="489" t="s">
        <v>1281</v>
      </c>
      <c r="G297" s="1276" t="s">
        <v>1282</v>
      </c>
      <c r="H297" s="1285" t="s">
        <v>1064</v>
      </c>
      <c r="I297" s="1285" t="s">
        <v>1065</v>
      </c>
      <c r="J297" s="1285" t="s">
        <v>1209</v>
      </c>
      <c r="K297" s="1276" t="s">
        <v>1283</v>
      </c>
      <c r="L297" s="1511" t="s">
        <v>1284</v>
      </c>
      <c r="M297" s="1511" t="s">
        <v>1246</v>
      </c>
      <c r="N297" s="1512" t="s">
        <v>1285</v>
      </c>
      <c r="O297" s="1512" t="s">
        <v>1266</v>
      </c>
      <c r="P297" s="1287">
        <v>45139</v>
      </c>
      <c r="Q297" s="1287">
        <v>45503</v>
      </c>
      <c r="R297" s="1512" t="s">
        <v>1286</v>
      </c>
      <c r="S297" s="1512">
        <v>1</v>
      </c>
    </row>
    <row r="298" spans="1:19" ht="125.25" customHeight="1">
      <c r="A298" s="1276"/>
      <c r="B298" s="1276"/>
      <c r="C298" s="1276"/>
      <c r="D298" s="489" t="s">
        <v>1287</v>
      </c>
      <c r="E298" s="489" t="s">
        <v>1288</v>
      </c>
      <c r="F298" s="489" t="s">
        <v>1289</v>
      </c>
      <c r="G298" s="1276"/>
      <c r="H298" s="1285"/>
      <c r="I298" s="1285"/>
      <c r="J298" s="1285"/>
      <c r="K298" s="1276"/>
      <c r="L298" s="1511"/>
      <c r="M298" s="1511"/>
      <c r="N298" s="1512"/>
      <c r="O298" s="1512"/>
      <c r="P298" s="1287"/>
      <c r="Q298" s="1287"/>
      <c r="R298" s="1512"/>
      <c r="S298" s="1512"/>
    </row>
    <row r="299" spans="1:19" ht="51">
      <c r="A299" s="1276" t="s">
        <v>1290</v>
      </c>
      <c r="B299" s="1276" t="s">
        <v>1291</v>
      </c>
      <c r="C299" s="1276" t="s">
        <v>1292</v>
      </c>
      <c r="D299" s="489" t="s">
        <v>1293</v>
      </c>
      <c r="E299" s="1276" t="s">
        <v>1294</v>
      </c>
      <c r="F299" s="1276" t="s">
        <v>1295</v>
      </c>
      <c r="G299" s="1276" t="s">
        <v>1296</v>
      </c>
      <c r="H299" s="1285" t="s">
        <v>1193</v>
      </c>
      <c r="I299" s="1285" t="s">
        <v>1297</v>
      </c>
      <c r="J299" s="1285" t="s">
        <v>1194</v>
      </c>
      <c r="K299" s="538" t="s">
        <v>1298</v>
      </c>
      <c r="L299" s="1285" t="s">
        <v>1299</v>
      </c>
      <c r="M299" s="1285" t="s">
        <v>1300</v>
      </c>
      <c r="N299" s="489"/>
      <c r="O299" s="489"/>
      <c r="P299" s="540"/>
      <c r="Q299" s="540"/>
      <c r="R299" s="489"/>
      <c r="S299" s="490"/>
    </row>
    <row r="300" spans="1:19" ht="63.75">
      <c r="A300" s="1276"/>
      <c r="B300" s="1276"/>
      <c r="C300" s="1276"/>
      <c r="D300" s="489" t="s">
        <v>1301</v>
      </c>
      <c r="E300" s="1276"/>
      <c r="F300" s="1276"/>
      <c r="G300" s="1276"/>
      <c r="H300" s="1285"/>
      <c r="I300" s="1285"/>
      <c r="J300" s="1285"/>
      <c r="K300" s="489" t="s">
        <v>1302</v>
      </c>
      <c r="L300" s="1285"/>
      <c r="M300" s="1285"/>
      <c r="N300" s="489"/>
      <c r="O300" s="489"/>
      <c r="P300" s="540"/>
      <c r="Q300" s="540"/>
      <c r="R300" s="489"/>
      <c r="S300" s="490"/>
    </row>
    <row r="301" spans="1:19" ht="102">
      <c r="A301" s="1276"/>
      <c r="B301" s="1276"/>
      <c r="C301" s="1276"/>
      <c r="D301" s="489" t="s">
        <v>1303</v>
      </c>
      <c r="E301" s="1276"/>
      <c r="F301" s="1276"/>
      <c r="G301" s="1276"/>
      <c r="H301" s="1285"/>
      <c r="I301" s="1285"/>
      <c r="J301" s="1285"/>
      <c r="K301" s="538" t="s">
        <v>1304</v>
      </c>
      <c r="L301" s="1285"/>
      <c r="M301" s="1285"/>
      <c r="N301" s="489"/>
      <c r="O301" s="489"/>
      <c r="P301" s="540"/>
      <c r="Q301" s="540"/>
      <c r="R301" s="489"/>
      <c r="S301" s="490"/>
    </row>
    <row r="302" spans="1:19" ht="57" customHeight="1">
      <c r="A302" s="1276"/>
      <c r="B302" s="1276"/>
      <c r="C302" s="1276"/>
      <c r="D302" s="1276" t="s">
        <v>1305</v>
      </c>
      <c r="E302" s="1276"/>
      <c r="F302" s="1276"/>
      <c r="G302" s="1276" t="s">
        <v>1306</v>
      </c>
      <c r="H302" s="1285"/>
      <c r="I302" s="1285"/>
      <c r="J302" s="1285"/>
      <c r="K302" s="1287" t="s">
        <v>1307</v>
      </c>
      <c r="L302" s="1285"/>
      <c r="M302" s="1285"/>
      <c r="N302" s="1276"/>
      <c r="O302" s="1276"/>
      <c r="P302" s="1517"/>
      <c r="Q302" s="1517"/>
      <c r="R302" s="1276"/>
      <c r="S302" s="1387"/>
    </row>
    <row r="303" spans="1:19" ht="64.5" customHeight="1">
      <c r="A303" s="1276"/>
      <c r="B303" s="1276"/>
      <c r="C303" s="1276"/>
      <c r="D303" s="1276"/>
      <c r="E303" s="1276"/>
      <c r="F303" s="1276"/>
      <c r="G303" s="1276"/>
      <c r="H303" s="1285"/>
      <c r="I303" s="1285"/>
      <c r="J303" s="1285"/>
      <c r="K303" s="1287"/>
      <c r="L303" s="1285"/>
      <c r="M303" s="1285"/>
      <c r="N303" s="1276"/>
      <c r="O303" s="1276"/>
      <c r="P303" s="1517"/>
      <c r="Q303" s="1517"/>
      <c r="R303" s="1276"/>
      <c r="S303" s="1387"/>
    </row>
    <row r="304" spans="1:19" ht="15">
      <c r="A304" s="269"/>
      <c r="B304" s="269"/>
      <c r="C304" s="269"/>
      <c r="D304" s="269"/>
      <c r="E304" s="269"/>
      <c r="F304" s="269"/>
      <c r="G304" s="269"/>
      <c r="H304" s="269"/>
      <c r="I304" s="269"/>
      <c r="J304" s="269"/>
      <c r="K304" s="269"/>
      <c r="L304" s="269"/>
      <c r="M304" s="269"/>
      <c r="N304" s="269"/>
      <c r="O304" s="269"/>
      <c r="P304" s="269"/>
      <c r="Q304" s="269"/>
      <c r="R304" s="269"/>
      <c r="S304" s="269"/>
    </row>
    <row r="305" spans="1:19" ht="49.5" customHeight="1">
      <c r="A305" s="1368" t="s">
        <v>1308</v>
      </c>
      <c r="B305" s="1369"/>
      <c r="C305" s="1369"/>
      <c r="D305" s="1369"/>
      <c r="E305" s="1370"/>
      <c r="F305" s="1369" t="s">
        <v>1309</v>
      </c>
      <c r="G305" s="1369"/>
      <c r="H305" s="1369"/>
      <c r="I305" s="1369"/>
      <c r="J305" s="1369"/>
      <c r="K305" s="1369"/>
      <c r="L305" s="1369"/>
      <c r="M305" s="1369"/>
      <c r="N305" s="1369"/>
      <c r="O305" s="1369"/>
      <c r="P305" s="1369"/>
      <c r="Q305" s="1369"/>
      <c r="R305" s="1369"/>
      <c r="S305" s="1370"/>
    </row>
    <row r="306" spans="1:19" ht="181.5" customHeight="1">
      <c r="A306" s="1278" t="s">
        <v>1310</v>
      </c>
      <c r="B306" s="1276" t="s">
        <v>1311</v>
      </c>
      <c r="C306" s="1276" t="s">
        <v>1312</v>
      </c>
      <c r="D306" s="489" t="s">
        <v>1313</v>
      </c>
      <c r="E306" s="490"/>
      <c r="F306" s="490"/>
      <c r="G306" s="1276" t="s">
        <v>1314</v>
      </c>
      <c r="H306" s="1285" t="s">
        <v>1315</v>
      </c>
      <c r="I306" s="1285" t="s">
        <v>1316</v>
      </c>
      <c r="J306" s="1285" t="s">
        <v>1194</v>
      </c>
      <c r="K306" s="489" t="s">
        <v>1317</v>
      </c>
      <c r="L306" s="1285" t="s">
        <v>1318</v>
      </c>
      <c r="M306" s="1285" t="s">
        <v>230</v>
      </c>
      <c r="N306" s="1276" t="s">
        <v>1319</v>
      </c>
      <c r="O306" s="1276" t="s">
        <v>1320</v>
      </c>
      <c r="P306" s="1287">
        <v>45261</v>
      </c>
      <c r="Q306" s="1287">
        <v>45473</v>
      </c>
      <c r="R306" s="1276" t="s">
        <v>1321</v>
      </c>
      <c r="S306" s="1276">
        <v>1</v>
      </c>
    </row>
    <row r="307" spans="1:19" ht="213.75" customHeight="1">
      <c r="A307" s="1279"/>
      <c r="B307" s="1276"/>
      <c r="C307" s="1276"/>
      <c r="D307" s="489" t="s">
        <v>1322</v>
      </c>
      <c r="E307" s="489"/>
      <c r="F307" s="489"/>
      <c r="G307" s="1276"/>
      <c r="H307" s="1285"/>
      <c r="I307" s="1285"/>
      <c r="J307" s="1285"/>
      <c r="K307" s="489" t="s">
        <v>1323</v>
      </c>
      <c r="L307" s="1285"/>
      <c r="M307" s="1285"/>
      <c r="N307" s="1276"/>
      <c r="O307" s="1276"/>
      <c r="P307" s="1276"/>
      <c r="Q307" s="1276"/>
      <c r="R307" s="1276"/>
      <c r="S307" s="1276"/>
    </row>
    <row r="308" spans="1:19" ht="123" customHeight="1">
      <c r="A308" s="1280"/>
      <c r="B308" s="1276"/>
      <c r="C308" s="1276"/>
      <c r="D308" s="489" t="s">
        <v>1324</v>
      </c>
      <c r="E308" s="489"/>
      <c r="F308" s="489"/>
      <c r="G308" s="1276"/>
      <c r="H308" s="1285"/>
      <c r="I308" s="1285"/>
      <c r="J308" s="1285"/>
      <c r="K308" s="489" t="s">
        <v>1325</v>
      </c>
      <c r="L308" s="1285"/>
      <c r="M308" s="1285"/>
      <c r="N308" s="489" t="s">
        <v>1326</v>
      </c>
      <c r="O308" s="489" t="s">
        <v>1320</v>
      </c>
      <c r="P308" s="489" t="s">
        <v>1327</v>
      </c>
      <c r="Q308" s="538">
        <v>45381</v>
      </c>
      <c r="R308" s="489" t="s">
        <v>1328</v>
      </c>
      <c r="S308" s="489">
        <v>1</v>
      </c>
    </row>
    <row r="309" spans="1:19" ht="48.75" customHeight="1">
      <c r="A309" s="1278" t="s">
        <v>1329</v>
      </c>
      <c r="B309" s="1276" t="s">
        <v>1330</v>
      </c>
      <c r="C309" s="1276" t="s">
        <v>1312</v>
      </c>
      <c r="D309" s="1276" t="s">
        <v>1331</v>
      </c>
      <c r="E309" s="1276"/>
      <c r="F309" s="1387"/>
      <c r="G309" s="1277" t="s">
        <v>1332</v>
      </c>
      <c r="H309" s="1281" t="s">
        <v>1193</v>
      </c>
      <c r="I309" s="1281" t="s">
        <v>1316</v>
      </c>
      <c r="J309" s="1281" t="s">
        <v>1194</v>
      </c>
      <c r="K309" s="1277" t="s">
        <v>1333</v>
      </c>
      <c r="L309" s="1281" t="s">
        <v>1318</v>
      </c>
      <c r="M309" s="1281" t="s">
        <v>230</v>
      </c>
      <c r="N309" s="1276" t="s">
        <v>1334</v>
      </c>
      <c r="O309" s="1276" t="s">
        <v>1320</v>
      </c>
      <c r="P309" s="1276" t="s">
        <v>1335</v>
      </c>
      <c r="Q309" s="1276" t="s">
        <v>1336</v>
      </c>
      <c r="R309" s="1276" t="s">
        <v>1337</v>
      </c>
      <c r="S309" s="1277"/>
    </row>
    <row r="310" spans="1:19" ht="86.25" customHeight="1">
      <c r="A310" s="1279"/>
      <c r="B310" s="1276"/>
      <c r="C310" s="1276"/>
      <c r="D310" s="1276"/>
      <c r="E310" s="1276"/>
      <c r="F310" s="1387"/>
      <c r="G310" s="1277"/>
      <c r="H310" s="1281"/>
      <c r="I310" s="1281"/>
      <c r="J310" s="1281"/>
      <c r="K310" s="1277"/>
      <c r="L310" s="1281"/>
      <c r="M310" s="1281"/>
      <c r="N310" s="1276"/>
      <c r="O310" s="1276"/>
      <c r="P310" s="1276"/>
      <c r="Q310" s="1276"/>
      <c r="R310" s="1276"/>
      <c r="S310" s="1277"/>
    </row>
    <row r="311" spans="1:19" ht="73.5" customHeight="1">
      <c r="A311" s="1279"/>
      <c r="B311" s="1276"/>
      <c r="C311" s="1276"/>
      <c r="D311" s="1276" t="s">
        <v>1338</v>
      </c>
      <c r="E311" s="1276"/>
      <c r="F311" s="1276"/>
      <c r="G311" s="1277"/>
      <c r="H311" s="1281"/>
      <c r="I311" s="1281"/>
      <c r="J311" s="1281"/>
      <c r="K311" s="1277" t="s">
        <v>1339</v>
      </c>
      <c r="L311" s="1281"/>
      <c r="M311" s="1281"/>
      <c r="N311" s="545"/>
      <c r="O311" s="547"/>
      <c r="P311" s="547"/>
      <c r="Q311" s="547"/>
      <c r="R311" s="545"/>
      <c r="S311" s="1277"/>
    </row>
    <row r="312" spans="1:19" ht="73.5" customHeight="1">
      <c r="A312" s="1279"/>
      <c r="B312" s="1276"/>
      <c r="C312" s="1276"/>
      <c r="D312" s="1276"/>
      <c r="E312" s="1276"/>
      <c r="F312" s="1276"/>
      <c r="G312" s="1277"/>
      <c r="H312" s="1281"/>
      <c r="I312" s="1281"/>
      <c r="J312" s="1281"/>
      <c r="K312" s="1277"/>
      <c r="L312" s="1281"/>
      <c r="M312" s="1281"/>
      <c r="N312" s="545"/>
      <c r="O312" s="547"/>
      <c r="P312" s="547"/>
      <c r="Q312" s="547"/>
      <c r="R312" s="545"/>
      <c r="S312" s="1277"/>
    </row>
    <row r="313" spans="1:19" ht="102">
      <c r="A313" s="1279"/>
      <c r="B313" s="1276"/>
      <c r="C313" s="1276"/>
      <c r="D313" s="489" t="s">
        <v>1340</v>
      </c>
      <c r="E313" s="489"/>
      <c r="F313" s="489"/>
      <c r="G313" s="1277"/>
      <c r="H313" s="1281"/>
      <c r="I313" s="1281"/>
      <c r="J313" s="1281"/>
      <c r="K313" s="545" t="s">
        <v>1341</v>
      </c>
      <c r="L313" s="1281"/>
      <c r="M313" s="1281"/>
      <c r="N313" s="545"/>
      <c r="O313" s="547"/>
      <c r="P313" s="547"/>
      <c r="Q313" s="547"/>
      <c r="R313" s="545"/>
      <c r="S313" s="1277"/>
    </row>
    <row r="314" spans="1:19" ht="26.25" customHeight="1">
      <c r="A314" s="1289" t="s">
        <v>1342</v>
      </c>
      <c r="B314" s="1277" t="s">
        <v>1343</v>
      </c>
      <c r="C314" s="1276" t="s">
        <v>1312</v>
      </c>
      <c r="D314" s="1277" t="s">
        <v>1344</v>
      </c>
      <c r="E314" s="1277"/>
      <c r="F314" s="1277"/>
      <c r="G314" s="1277" t="s">
        <v>1345</v>
      </c>
      <c r="H314" s="1281" t="s">
        <v>1064</v>
      </c>
      <c r="I314" s="1281" t="s">
        <v>1065</v>
      </c>
      <c r="J314" s="1281" t="s">
        <v>1209</v>
      </c>
      <c r="K314" s="1276" t="s">
        <v>1346</v>
      </c>
      <c r="L314" s="1281" t="s">
        <v>1347</v>
      </c>
      <c r="M314" s="1281" t="s">
        <v>187</v>
      </c>
      <c r="N314" s="1277" t="s">
        <v>1348</v>
      </c>
      <c r="O314" s="1277" t="s">
        <v>1320</v>
      </c>
      <c r="P314" s="1290">
        <v>45261</v>
      </c>
      <c r="Q314" s="1290">
        <v>45381</v>
      </c>
      <c r="R314" s="1277" t="s">
        <v>1349</v>
      </c>
      <c r="S314" s="1277">
        <v>1</v>
      </c>
    </row>
    <row r="315" spans="1:19" ht="26.25" customHeight="1">
      <c r="A315" s="1289"/>
      <c r="B315" s="1277"/>
      <c r="C315" s="1276"/>
      <c r="D315" s="1277"/>
      <c r="E315" s="1277"/>
      <c r="F315" s="1277"/>
      <c r="G315" s="1277"/>
      <c r="H315" s="1281"/>
      <c r="I315" s="1281"/>
      <c r="J315" s="1281"/>
      <c r="K315" s="1276"/>
      <c r="L315" s="1281"/>
      <c r="M315" s="1281"/>
      <c r="N315" s="1277"/>
      <c r="O315" s="1277"/>
      <c r="P315" s="1290"/>
      <c r="Q315" s="1290"/>
      <c r="R315" s="1277"/>
      <c r="S315" s="1277"/>
    </row>
    <row r="316" spans="1:19" ht="26.25" customHeight="1">
      <c r="A316" s="1289"/>
      <c r="B316" s="1277"/>
      <c r="C316" s="1276"/>
      <c r="D316" s="1277"/>
      <c r="E316" s="1277"/>
      <c r="F316" s="1277"/>
      <c r="G316" s="1277"/>
      <c r="H316" s="1281"/>
      <c r="I316" s="1281"/>
      <c r="J316" s="1281"/>
      <c r="K316" s="1276"/>
      <c r="L316" s="1281"/>
      <c r="M316" s="1281"/>
      <c r="N316" s="1277"/>
      <c r="O316" s="1277"/>
      <c r="P316" s="1290"/>
      <c r="Q316" s="1290"/>
      <c r="R316" s="1277"/>
      <c r="S316" s="1277"/>
    </row>
    <row r="317" spans="1:19" ht="26.25" customHeight="1">
      <c r="A317" s="1289"/>
      <c r="B317" s="1277"/>
      <c r="C317" s="1276"/>
      <c r="D317" s="1277"/>
      <c r="E317" s="1277"/>
      <c r="F317" s="1277"/>
      <c r="G317" s="1277"/>
      <c r="H317" s="1281"/>
      <c r="I317" s="1281"/>
      <c r="J317" s="1281"/>
      <c r="K317" s="1276"/>
      <c r="L317" s="1281"/>
      <c r="M317" s="1281"/>
      <c r="N317" s="1277"/>
      <c r="O317" s="1277"/>
      <c r="P317" s="1290"/>
      <c r="Q317" s="1290"/>
      <c r="R317" s="1277"/>
      <c r="S317" s="1277"/>
    </row>
    <row r="318" spans="1:19" ht="26.25" customHeight="1">
      <c r="A318" s="1289"/>
      <c r="B318" s="1277"/>
      <c r="C318" s="1276"/>
      <c r="D318" s="1277"/>
      <c r="E318" s="1277"/>
      <c r="F318" s="1277"/>
      <c r="G318" s="1277"/>
      <c r="H318" s="1281"/>
      <c r="I318" s="1281"/>
      <c r="J318" s="1281"/>
      <c r="K318" s="1276"/>
      <c r="L318" s="1281"/>
      <c r="M318" s="1281"/>
      <c r="N318" s="1277"/>
      <c r="O318" s="1277"/>
      <c r="P318" s="1290"/>
      <c r="Q318" s="1290"/>
      <c r="R318" s="1277"/>
      <c r="S318" s="1277"/>
    </row>
    <row r="319" spans="1:19" ht="26.25" customHeight="1">
      <c r="A319" s="1289"/>
      <c r="B319" s="1277"/>
      <c r="C319" s="1276"/>
      <c r="D319" s="1277"/>
      <c r="E319" s="1277"/>
      <c r="F319" s="1277"/>
      <c r="G319" s="1277"/>
      <c r="H319" s="1281"/>
      <c r="I319" s="1281"/>
      <c r="J319" s="1281"/>
      <c r="K319" s="1276"/>
      <c r="L319" s="1281"/>
      <c r="M319" s="1281"/>
      <c r="N319" s="1277"/>
      <c r="O319" s="1277"/>
      <c r="P319" s="1290"/>
      <c r="Q319" s="1290"/>
      <c r="R319" s="1277"/>
      <c r="S319" s="1277"/>
    </row>
    <row r="320" spans="1:19" ht="23.25" customHeight="1">
      <c r="A320" s="1289"/>
      <c r="B320" s="1277"/>
      <c r="C320" s="1276"/>
      <c r="D320" s="1277" t="s">
        <v>1350</v>
      </c>
      <c r="E320" s="1277"/>
      <c r="F320" s="1277"/>
      <c r="G320" s="1277"/>
      <c r="H320" s="1281"/>
      <c r="I320" s="1281"/>
      <c r="J320" s="1281"/>
      <c r="K320" s="1277" t="s">
        <v>1351</v>
      </c>
      <c r="L320" s="1281"/>
      <c r="M320" s="1281"/>
      <c r="N320" s="1277"/>
      <c r="O320" s="1277"/>
      <c r="P320" s="1290"/>
      <c r="Q320" s="1290"/>
      <c r="R320" s="1277"/>
      <c r="S320" s="1277"/>
    </row>
    <row r="321" spans="1:19" ht="23.25" customHeight="1">
      <c r="A321" s="1289"/>
      <c r="B321" s="1277"/>
      <c r="C321" s="1276"/>
      <c r="D321" s="1277"/>
      <c r="E321" s="1277"/>
      <c r="F321" s="1277"/>
      <c r="G321" s="1277"/>
      <c r="H321" s="1281"/>
      <c r="I321" s="1281"/>
      <c r="J321" s="1281"/>
      <c r="K321" s="1277"/>
      <c r="L321" s="1281"/>
      <c r="M321" s="1281"/>
      <c r="N321" s="1277"/>
      <c r="O321" s="1277"/>
      <c r="P321" s="1290"/>
      <c r="Q321" s="1290"/>
      <c r="R321" s="1277"/>
      <c r="S321" s="1277"/>
    </row>
    <row r="322" spans="1:19" ht="23.25" customHeight="1">
      <c r="A322" s="1289"/>
      <c r="B322" s="1277"/>
      <c r="C322" s="1276"/>
      <c r="D322" s="1277"/>
      <c r="E322" s="1277"/>
      <c r="F322" s="1277"/>
      <c r="G322" s="1277"/>
      <c r="H322" s="1281"/>
      <c r="I322" s="1281"/>
      <c r="J322" s="1281"/>
      <c r="K322" s="1277"/>
      <c r="L322" s="1281"/>
      <c r="M322" s="1281"/>
      <c r="N322" s="1277"/>
      <c r="O322" s="1277"/>
      <c r="P322" s="1290"/>
      <c r="Q322" s="1290"/>
      <c r="R322" s="1277"/>
      <c r="S322" s="1277"/>
    </row>
    <row r="323" spans="1:19" ht="23.25" customHeight="1">
      <c r="A323" s="1289"/>
      <c r="B323" s="1277"/>
      <c r="C323" s="1276"/>
      <c r="D323" s="1277"/>
      <c r="E323" s="1277"/>
      <c r="F323" s="1277"/>
      <c r="G323" s="1277"/>
      <c r="H323" s="1281"/>
      <c r="I323" s="1281"/>
      <c r="J323" s="1281"/>
      <c r="K323" s="1277"/>
      <c r="L323" s="1281"/>
      <c r="M323" s="1281"/>
      <c r="N323" s="1277"/>
      <c r="O323" s="1277"/>
      <c r="P323" s="1290"/>
      <c r="Q323" s="1290"/>
      <c r="R323" s="1277"/>
      <c r="S323" s="1277"/>
    </row>
    <row r="324" spans="1:19" ht="165.75">
      <c r="A324" s="1289"/>
      <c r="B324" s="1277"/>
      <c r="C324" s="1276"/>
      <c r="D324" s="545" t="s">
        <v>1352</v>
      </c>
      <c r="E324" s="545"/>
      <c r="F324" s="545"/>
      <c r="G324" s="1277"/>
      <c r="H324" s="1281"/>
      <c r="I324" s="1281"/>
      <c r="J324" s="1281"/>
      <c r="K324" s="489" t="s">
        <v>1353</v>
      </c>
      <c r="L324" s="1281"/>
      <c r="M324" s="1281"/>
      <c r="N324" s="1277"/>
      <c r="O324" s="1277"/>
      <c r="P324" s="1290"/>
      <c r="Q324" s="1290"/>
      <c r="R324" s="1277"/>
      <c r="S324" s="1277"/>
    </row>
    <row r="325" spans="1:19" ht="34.5" customHeight="1">
      <c r="A325" s="1289"/>
      <c r="B325" s="1277"/>
      <c r="C325" s="1276"/>
      <c r="D325" s="1277" t="s">
        <v>1354</v>
      </c>
      <c r="E325" s="1277"/>
      <c r="F325" s="1288"/>
      <c r="G325" s="1277"/>
      <c r="H325" s="1281"/>
      <c r="I325" s="1281"/>
      <c r="J325" s="1281"/>
      <c r="K325" s="1277" t="s">
        <v>1355</v>
      </c>
      <c r="L325" s="1281"/>
      <c r="M325" s="1281"/>
      <c r="N325" s="1277"/>
      <c r="O325" s="1277"/>
      <c r="P325" s="1290"/>
      <c r="Q325" s="1290"/>
      <c r="R325" s="1277"/>
      <c r="S325" s="1277"/>
    </row>
    <row r="326" spans="1:19" ht="34.5" customHeight="1">
      <c r="A326" s="1289"/>
      <c r="B326" s="1277"/>
      <c r="C326" s="1276"/>
      <c r="D326" s="1277"/>
      <c r="E326" s="1277"/>
      <c r="F326" s="1288"/>
      <c r="G326" s="1277"/>
      <c r="H326" s="1281"/>
      <c r="I326" s="1281"/>
      <c r="J326" s="1281"/>
      <c r="K326" s="1277"/>
      <c r="L326" s="1281"/>
      <c r="M326" s="1281"/>
      <c r="N326" s="1277"/>
      <c r="O326" s="1277"/>
      <c r="P326" s="1290"/>
      <c r="Q326" s="1290"/>
      <c r="R326" s="1277"/>
      <c r="S326" s="1277"/>
    </row>
    <row r="327" spans="1:19" ht="34.5" customHeight="1">
      <c r="A327" s="1289"/>
      <c r="B327" s="1277"/>
      <c r="C327" s="1276"/>
      <c r="D327" s="1277"/>
      <c r="E327" s="1277"/>
      <c r="F327" s="1288"/>
      <c r="G327" s="1277"/>
      <c r="H327" s="1281"/>
      <c r="I327" s="1281"/>
      <c r="J327" s="1281"/>
      <c r="K327" s="1277"/>
      <c r="L327" s="1281"/>
      <c r="M327" s="1281"/>
      <c r="N327" s="1277"/>
      <c r="O327" s="1277"/>
      <c r="P327" s="1290"/>
      <c r="Q327" s="1290"/>
      <c r="R327" s="1277"/>
      <c r="S327" s="1277"/>
    </row>
    <row r="328" spans="1:19" ht="34.5" customHeight="1">
      <c r="A328" s="1289"/>
      <c r="B328" s="1277"/>
      <c r="C328" s="1276"/>
      <c r="D328" s="1277"/>
      <c r="E328" s="1277"/>
      <c r="F328" s="1288"/>
      <c r="G328" s="1277"/>
      <c r="H328" s="1281"/>
      <c r="I328" s="1281"/>
      <c r="J328" s="1281"/>
      <c r="K328" s="1277"/>
      <c r="L328" s="1281"/>
      <c r="M328" s="1281"/>
      <c r="N328" s="1277"/>
      <c r="O328" s="1277"/>
      <c r="P328" s="1290"/>
      <c r="Q328" s="1290"/>
      <c r="R328" s="1277"/>
      <c r="S328" s="1277"/>
    </row>
    <row r="329" spans="1:19" ht="61.5" customHeight="1">
      <c r="A329" s="1289" t="s">
        <v>1356</v>
      </c>
      <c r="B329" s="1277" t="s">
        <v>1357</v>
      </c>
      <c r="C329" s="1276" t="s">
        <v>1312</v>
      </c>
      <c r="D329" s="1277" t="s">
        <v>1358</v>
      </c>
      <c r="E329" s="1277"/>
      <c r="F329" s="1277"/>
      <c r="G329" s="1277" t="s">
        <v>1359</v>
      </c>
      <c r="H329" s="1281" t="s">
        <v>1064</v>
      </c>
      <c r="I329" s="1281" t="s">
        <v>1065</v>
      </c>
      <c r="J329" s="1281" t="s">
        <v>1209</v>
      </c>
      <c r="K329" s="1277" t="s">
        <v>1360</v>
      </c>
      <c r="L329" s="1281" t="s">
        <v>1347</v>
      </c>
      <c r="M329" s="1281" t="s">
        <v>187</v>
      </c>
      <c r="N329" s="1276" t="s">
        <v>1361</v>
      </c>
      <c r="O329" s="1276" t="s">
        <v>1320</v>
      </c>
      <c r="P329" s="1287">
        <v>45306</v>
      </c>
      <c r="Q329" s="1287">
        <v>45381</v>
      </c>
      <c r="R329" s="1276" t="s">
        <v>1362</v>
      </c>
      <c r="S329" s="1276">
        <v>1</v>
      </c>
    </row>
    <row r="330" spans="1:19" ht="61.5" customHeight="1">
      <c r="A330" s="1289"/>
      <c r="B330" s="1277"/>
      <c r="C330" s="1276"/>
      <c r="D330" s="1277"/>
      <c r="E330" s="1277"/>
      <c r="F330" s="1277"/>
      <c r="G330" s="1277"/>
      <c r="H330" s="1281"/>
      <c r="I330" s="1281"/>
      <c r="J330" s="1281"/>
      <c r="K330" s="1277"/>
      <c r="L330" s="1281"/>
      <c r="M330" s="1281"/>
      <c r="N330" s="1276"/>
      <c r="O330" s="1276"/>
      <c r="P330" s="1276"/>
      <c r="Q330" s="1276"/>
      <c r="R330" s="1276"/>
      <c r="S330" s="1276"/>
    </row>
    <row r="331" spans="1:19" ht="61.5" customHeight="1">
      <c r="A331" s="1289"/>
      <c r="B331" s="1277"/>
      <c r="C331" s="1276"/>
      <c r="D331" s="1277"/>
      <c r="E331" s="1277"/>
      <c r="F331" s="1277"/>
      <c r="G331" s="1277"/>
      <c r="H331" s="1281"/>
      <c r="I331" s="1281"/>
      <c r="J331" s="1281"/>
      <c r="K331" s="1277"/>
      <c r="L331" s="1281"/>
      <c r="M331" s="1281"/>
      <c r="N331" s="1276"/>
      <c r="O331" s="1276"/>
      <c r="P331" s="1276"/>
      <c r="Q331" s="1276"/>
      <c r="R331" s="1276"/>
      <c r="S331" s="1276"/>
    </row>
    <row r="332" spans="1:19" ht="65.25" customHeight="1">
      <c r="A332" s="1289"/>
      <c r="B332" s="1277"/>
      <c r="C332" s="1276"/>
      <c r="D332" s="1277" t="s">
        <v>1363</v>
      </c>
      <c r="E332" s="1277"/>
      <c r="F332" s="1277"/>
      <c r="G332" s="1277"/>
      <c r="H332" s="1281"/>
      <c r="I332" s="1281"/>
      <c r="J332" s="1281"/>
      <c r="K332" s="1276" t="s">
        <v>1364</v>
      </c>
      <c r="L332" s="1281"/>
      <c r="M332" s="1281"/>
      <c r="N332" s="1276" t="s">
        <v>1365</v>
      </c>
      <c r="O332" s="1276" t="s">
        <v>1320</v>
      </c>
      <c r="P332" s="1287">
        <v>45306</v>
      </c>
      <c r="Q332" s="1287">
        <v>45473</v>
      </c>
      <c r="R332" s="1276" t="s">
        <v>1362</v>
      </c>
      <c r="S332" s="1276">
        <v>1</v>
      </c>
    </row>
    <row r="333" spans="1:19" ht="65.25" customHeight="1">
      <c r="A333" s="1289"/>
      <c r="B333" s="1277"/>
      <c r="C333" s="1276"/>
      <c r="D333" s="1277"/>
      <c r="E333" s="1277"/>
      <c r="F333" s="1277"/>
      <c r="G333" s="1277"/>
      <c r="H333" s="1281"/>
      <c r="I333" s="1281"/>
      <c r="J333" s="1281"/>
      <c r="K333" s="1276"/>
      <c r="L333" s="1281"/>
      <c r="M333" s="1281"/>
      <c r="N333" s="1276"/>
      <c r="O333" s="1276"/>
      <c r="P333" s="1276"/>
      <c r="Q333" s="1276"/>
      <c r="R333" s="1276"/>
      <c r="S333" s="1276"/>
    </row>
    <row r="334" spans="1:19" ht="65.25" customHeight="1">
      <c r="A334" s="1289"/>
      <c r="B334" s="1277"/>
      <c r="C334" s="1276"/>
      <c r="D334" s="1277"/>
      <c r="E334" s="1277"/>
      <c r="F334" s="1277"/>
      <c r="G334" s="1277"/>
      <c r="H334" s="1281"/>
      <c r="I334" s="1281"/>
      <c r="J334" s="1281"/>
      <c r="K334" s="1276"/>
      <c r="L334" s="1281"/>
      <c r="M334" s="1281"/>
      <c r="N334" s="1276"/>
      <c r="O334" s="1276"/>
      <c r="P334" s="1276"/>
      <c r="Q334" s="1276"/>
      <c r="R334" s="1276"/>
      <c r="S334" s="1276"/>
    </row>
    <row r="335" spans="1:19" ht="18" customHeight="1">
      <c r="A335" s="1289"/>
      <c r="B335" s="1277"/>
      <c r="C335" s="1276"/>
      <c r="D335" s="1277" t="s">
        <v>1366</v>
      </c>
      <c r="E335" s="1277"/>
      <c r="F335" s="1277"/>
      <c r="G335" s="1277"/>
      <c r="H335" s="1281"/>
      <c r="I335" s="1281"/>
      <c r="J335" s="1281"/>
      <c r="K335" s="1276" t="s">
        <v>1325</v>
      </c>
      <c r="L335" s="1281"/>
      <c r="M335" s="1281"/>
      <c r="N335" s="1276" t="s">
        <v>1367</v>
      </c>
      <c r="O335" s="1276" t="s">
        <v>1320</v>
      </c>
      <c r="P335" s="1287">
        <v>45306</v>
      </c>
      <c r="Q335" s="1287">
        <v>45473</v>
      </c>
      <c r="R335" s="1276" t="s">
        <v>1328</v>
      </c>
      <c r="S335" s="1276">
        <v>1</v>
      </c>
    </row>
    <row r="336" spans="1:19" ht="18" customHeight="1">
      <c r="A336" s="1289"/>
      <c r="B336" s="1277"/>
      <c r="C336" s="1276"/>
      <c r="D336" s="1277"/>
      <c r="E336" s="1277"/>
      <c r="F336" s="1277"/>
      <c r="G336" s="1277"/>
      <c r="H336" s="1281"/>
      <c r="I336" s="1281"/>
      <c r="J336" s="1281"/>
      <c r="K336" s="1276"/>
      <c r="L336" s="1281"/>
      <c r="M336" s="1281"/>
      <c r="N336" s="1276"/>
      <c r="O336" s="1276"/>
      <c r="P336" s="1276"/>
      <c r="Q336" s="1276"/>
      <c r="R336" s="1276"/>
      <c r="S336" s="1276"/>
    </row>
    <row r="337" spans="1:19" ht="18" customHeight="1">
      <c r="A337" s="1289"/>
      <c r="B337" s="1277"/>
      <c r="C337" s="1276"/>
      <c r="D337" s="1277"/>
      <c r="E337" s="1277"/>
      <c r="F337" s="1277"/>
      <c r="G337" s="1277"/>
      <c r="H337" s="1281"/>
      <c r="I337" s="1281"/>
      <c r="J337" s="1281"/>
      <c r="K337" s="1276"/>
      <c r="L337" s="1281"/>
      <c r="M337" s="1281"/>
      <c r="N337" s="1276"/>
      <c r="O337" s="1276"/>
      <c r="P337" s="1276"/>
      <c r="Q337" s="1276"/>
      <c r="R337" s="1276"/>
      <c r="S337" s="1276"/>
    </row>
    <row r="338" spans="1:19" ht="18" customHeight="1">
      <c r="A338" s="1289"/>
      <c r="B338" s="1277"/>
      <c r="C338" s="1276"/>
      <c r="D338" s="1277"/>
      <c r="E338" s="1277"/>
      <c r="F338" s="1277"/>
      <c r="G338" s="1277"/>
      <c r="H338" s="1281"/>
      <c r="I338" s="1281"/>
      <c r="J338" s="1281"/>
      <c r="K338" s="1276"/>
      <c r="L338" s="1281"/>
      <c r="M338" s="1281"/>
      <c r="N338" s="1276"/>
      <c r="O338" s="1276"/>
      <c r="P338" s="1276"/>
      <c r="Q338" s="1276"/>
      <c r="R338" s="1276"/>
      <c r="S338" s="1276"/>
    </row>
    <row r="339" spans="1:19" ht="36.75" customHeight="1">
      <c r="A339" s="1282" t="s">
        <v>1368</v>
      </c>
      <c r="B339" s="1276" t="s">
        <v>1369</v>
      </c>
      <c r="C339" s="1276" t="s">
        <v>1312</v>
      </c>
      <c r="D339" s="1276" t="s">
        <v>1331</v>
      </c>
      <c r="E339" s="1276"/>
      <c r="F339" s="1276"/>
      <c r="G339" s="1276" t="s">
        <v>1370</v>
      </c>
      <c r="H339" s="1285" t="s">
        <v>1064</v>
      </c>
      <c r="I339" s="1285" t="s">
        <v>1065</v>
      </c>
      <c r="J339" s="1285" t="s">
        <v>1209</v>
      </c>
      <c r="K339" s="1276" t="s">
        <v>1371</v>
      </c>
      <c r="L339" s="1285" t="s">
        <v>1347</v>
      </c>
      <c r="M339" s="1285" t="s">
        <v>187</v>
      </c>
      <c r="N339" s="1276"/>
      <c r="O339" s="1276"/>
      <c r="P339" s="1287"/>
      <c r="Q339" s="1287"/>
      <c r="R339" s="1276"/>
      <c r="S339" s="1276"/>
    </row>
    <row r="340" spans="1:19" ht="36.75" customHeight="1">
      <c r="A340" s="1282"/>
      <c r="B340" s="1276"/>
      <c r="C340" s="1276"/>
      <c r="D340" s="1276"/>
      <c r="E340" s="1276"/>
      <c r="F340" s="1276"/>
      <c r="G340" s="1276"/>
      <c r="H340" s="1285"/>
      <c r="I340" s="1285"/>
      <c r="J340" s="1285"/>
      <c r="K340" s="1276"/>
      <c r="L340" s="1285"/>
      <c r="M340" s="1285"/>
      <c r="N340" s="1276"/>
      <c r="O340" s="1276"/>
      <c r="P340" s="1287"/>
      <c r="Q340" s="1287"/>
      <c r="R340" s="1276"/>
      <c r="S340" s="1276"/>
    </row>
    <row r="341" spans="1:19" ht="36.75" customHeight="1">
      <c r="A341" s="1282"/>
      <c r="B341" s="1276"/>
      <c r="C341" s="1276"/>
      <c r="D341" s="1276"/>
      <c r="E341" s="1276"/>
      <c r="F341" s="1276"/>
      <c r="G341" s="1276"/>
      <c r="H341" s="1285"/>
      <c r="I341" s="1285"/>
      <c r="J341" s="1285"/>
      <c r="K341" s="1276"/>
      <c r="L341" s="1285"/>
      <c r="M341" s="1285"/>
      <c r="N341" s="1276"/>
      <c r="O341" s="1276"/>
      <c r="P341" s="1287"/>
      <c r="Q341" s="1287"/>
      <c r="R341" s="1276"/>
      <c r="S341" s="1276"/>
    </row>
    <row r="342" spans="1:19" ht="153">
      <c r="A342" s="1282"/>
      <c r="B342" s="1276"/>
      <c r="C342" s="1276"/>
      <c r="D342" s="489" t="s">
        <v>1372</v>
      </c>
      <c r="E342" s="489"/>
      <c r="F342" s="489"/>
      <c r="G342" s="1276"/>
      <c r="H342" s="1285"/>
      <c r="I342" s="1285"/>
      <c r="J342" s="1285"/>
      <c r="K342" s="489" t="s">
        <v>1373</v>
      </c>
      <c r="L342" s="1285"/>
      <c r="M342" s="1285"/>
      <c r="N342" s="1276"/>
      <c r="O342" s="1276"/>
      <c r="P342" s="1287"/>
      <c r="Q342" s="1287"/>
      <c r="R342" s="1276"/>
      <c r="S342" s="1276"/>
    </row>
    <row r="343" spans="1:19" ht="24.75" customHeight="1">
      <c r="A343" s="1282" t="s">
        <v>1374</v>
      </c>
      <c r="B343" s="1276" t="s">
        <v>1375</v>
      </c>
      <c r="C343" s="1276" t="s">
        <v>1312</v>
      </c>
      <c r="D343" s="1276" t="s">
        <v>1376</v>
      </c>
      <c r="E343" s="1276"/>
      <c r="F343" s="1276"/>
      <c r="G343" s="1284" t="s">
        <v>1377</v>
      </c>
      <c r="H343" s="1285" t="s">
        <v>1064</v>
      </c>
      <c r="I343" s="1285" t="s">
        <v>1065</v>
      </c>
      <c r="J343" s="1285" t="s">
        <v>1209</v>
      </c>
      <c r="K343" s="1276" t="s">
        <v>1378</v>
      </c>
      <c r="L343" s="1285" t="s">
        <v>1347</v>
      </c>
      <c r="M343" s="1285" t="s">
        <v>187</v>
      </c>
      <c r="N343" s="1276"/>
      <c r="O343" s="1276"/>
      <c r="P343" s="1276"/>
      <c r="Q343" s="1276"/>
      <c r="R343" s="1276"/>
      <c r="S343" s="1276"/>
    </row>
    <row r="344" spans="1:19" ht="24.75" customHeight="1">
      <c r="A344" s="1282"/>
      <c r="B344" s="1276"/>
      <c r="C344" s="1276"/>
      <c r="D344" s="1276"/>
      <c r="E344" s="1276"/>
      <c r="F344" s="1276"/>
      <c r="G344" s="1284"/>
      <c r="H344" s="1285"/>
      <c r="I344" s="1285"/>
      <c r="J344" s="1285"/>
      <c r="K344" s="1276"/>
      <c r="L344" s="1285"/>
      <c r="M344" s="1285"/>
      <c r="N344" s="1276"/>
      <c r="O344" s="1276"/>
      <c r="P344" s="1276"/>
      <c r="Q344" s="1276"/>
      <c r="R344" s="1276"/>
      <c r="S344" s="1276"/>
    </row>
    <row r="345" spans="1:19" ht="24.75" customHeight="1">
      <c r="A345" s="1283"/>
      <c r="B345" s="1276"/>
      <c r="C345" s="1276"/>
      <c r="D345" s="1276"/>
      <c r="E345" s="1276"/>
      <c r="F345" s="1276"/>
      <c r="G345" s="1284"/>
      <c r="H345" s="1285"/>
      <c r="I345" s="1285"/>
      <c r="J345" s="1285"/>
      <c r="K345" s="1276"/>
      <c r="L345" s="1285"/>
      <c r="M345" s="1285"/>
      <c r="N345" s="1276"/>
      <c r="O345" s="1276"/>
      <c r="P345" s="1276"/>
      <c r="Q345" s="1276"/>
      <c r="R345" s="1276"/>
      <c r="S345" s="1276"/>
    </row>
    <row r="346" spans="1:19" ht="12.75" customHeight="1">
      <c r="A346" s="1283"/>
      <c r="B346" s="1276"/>
      <c r="C346" s="1276"/>
      <c r="D346" s="1276" t="s">
        <v>1331</v>
      </c>
      <c r="E346" s="1286"/>
      <c r="F346" s="1286"/>
      <c r="G346" s="1284"/>
      <c r="H346" s="1285"/>
      <c r="I346" s="1285"/>
      <c r="J346" s="1285"/>
      <c r="K346" s="1276"/>
      <c r="L346" s="1285"/>
      <c r="M346" s="1285"/>
      <c r="N346" s="1276"/>
      <c r="O346" s="1276"/>
      <c r="P346" s="1276"/>
      <c r="Q346" s="1276"/>
      <c r="R346" s="1276"/>
      <c r="S346" s="1276"/>
    </row>
    <row r="347" spans="1:19" ht="54.75" customHeight="1">
      <c r="A347" s="1283"/>
      <c r="B347" s="1276"/>
      <c r="C347" s="1276"/>
      <c r="D347" s="1276"/>
      <c r="E347" s="1286"/>
      <c r="F347" s="1286"/>
      <c r="G347" s="1284"/>
      <c r="H347" s="1285"/>
      <c r="I347" s="1285"/>
      <c r="J347" s="1285"/>
      <c r="K347" s="1276"/>
      <c r="L347" s="1285"/>
      <c r="M347" s="1285"/>
      <c r="N347" s="1276"/>
      <c r="O347" s="1276"/>
      <c r="P347" s="1276"/>
      <c r="Q347" s="1276"/>
      <c r="R347" s="1276"/>
      <c r="S347" s="1276"/>
    </row>
    <row r="348" spans="1:19" ht="54.75" customHeight="1">
      <c r="A348" s="1278" t="s">
        <v>1379</v>
      </c>
      <c r="B348" s="1277" t="s">
        <v>1380</v>
      </c>
      <c r="C348" s="1276" t="s">
        <v>1312</v>
      </c>
      <c r="D348" s="489" t="s">
        <v>1381</v>
      </c>
      <c r="E348" s="1277"/>
      <c r="F348" s="1277"/>
      <c r="G348" s="1277" t="s">
        <v>1382</v>
      </c>
      <c r="H348" s="1281" t="s">
        <v>1064</v>
      </c>
      <c r="I348" s="1281" t="s">
        <v>1065</v>
      </c>
      <c r="J348" s="1281" t="s">
        <v>1209</v>
      </c>
      <c r="K348" s="489" t="s">
        <v>1383</v>
      </c>
      <c r="L348" s="1281" t="s">
        <v>1347</v>
      </c>
      <c r="M348" s="1281" t="s">
        <v>187</v>
      </c>
      <c r="N348" s="1276" t="s">
        <v>1384</v>
      </c>
      <c r="O348" s="1276" t="s">
        <v>1320</v>
      </c>
      <c r="P348" s="1276" t="s">
        <v>1335</v>
      </c>
      <c r="Q348" s="1276" t="s">
        <v>1385</v>
      </c>
      <c r="R348" s="1276">
        <v>1</v>
      </c>
      <c r="S348" s="1276"/>
    </row>
    <row r="349" spans="1:19" ht="102">
      <c r="A349" s="1279"/>
      <c r="B349" s="1277"/>
      <c r="C349" s="1276"/>
      <c r="D349" s="1277" t="s">
        <v>1386</v>
      </c>
      <c r="E349" s="1277"/>
      <c r="F349" s="1277"/>
      <c r="G349" s="1277"/>
      <c r="H349" s="1281"/>
      <c r="I349" s="1281"/>
      <c r="J349" s="1281"/>
      <c r="K349" s="545" t="s">
        <v>1387</v>
      </c>
      <c r="L349" s="1281"/>
      <c r="M349" s="1281"/>
      <c r="N349" s="1276"/>
      <c r="O349" s="1276"/>
      <c r="P349" s="1276"/>
      <c r="Q349" s="1276"/>
      <c r="R349" s="1276"/>
      <c r="S349" s="1276"/>
    </row>
    <row r="350" spans="1:19" ht="108.75" customHeight="1">
      <c r="A350" s="1279"/>
      <c r="B350" s="1277"/>
      <c r="C350" s="1276"/>
      <c r="D350" s="1277"/>
      <c r="E350" s="1277"/>
      <c r="F350" s="1277"/>
      <c r="G350" s="1277"/>
      <c r="H350" s="1281"/>
      <c r="I350" s="1281"/>
      <c r="J350" s="1281"/>
      <c r="K350" s="545" t="s">
        <v>1388</v>
      </c>
      <c r="L350" s="1281"/>
      <c r="M350" s="1281"/>
      <c r="N350" s="1276"/>
      <c r="O350" s="1276"/>
      <c r="P350" s="1276"/>
      <c r="Q350" s="1276"/>
      <c r="R350" s="1276"/>
      <c r="S350" s="1276"/>
    </row>
    <row r="351" spans="1:19" ht="127.5">
      <c r="A351" s="1279"/>
      <c r="B351" s="1277"/>
      <c r="C351" s="1276"/>
      <c r="D351" s="545" t="s">
        <v>1389</v>
      </c>
      <c r="E351" s="545"/>
      <c r="F351" s="545"/>
      <c r="G351" s="1277"/>
      <c r="H351" s="1281"/>
      <c r="I351" s="1281"/>
      <c r="J351" s="1281"/>
      <c r="K351" s="545" t="s">
        <v>1390</v>
      </c>
      <c r="L351" s="1281"/>
      <c r="M351" s="1281"/>
      <c r="N351" s="1276"/>
      <c r="O351" s="1276"/>
      <c r="P351" s="1276"/>
      <c r="Q351" s="1276"/>
      <c r="R351" s="1276"/>
      <c r="S351" s="1276"/>
    </row>
    <row r="352" spans="1:19" ht="63.75">
      <c r="A352" s="1279"/>
      <c r="B352" s="1277"/>
      <c r="C352" s="1276"/>
      <c r="D352" s="545" t="s">
        <v>1391</v>
      </c>
      <c r="E352" s="545"/>
      <c r="F352" s="545"/>
      <c r="G352" s="1277"/>
      <c r="H352" s="1281"/>
      <c r="I352" s="1281"/>
      <c r="J352" s="1281"/>
      <c r="K352" s="545" t="s">
        <v>1392</v>
      </c>
      <c r="L352" s="1281"/>
      <c r="M352" s="1281"/>
      <c r="N352" s="1276"/>
      <c r="O352" s="1276"/>
      <c r="P352" s="1276"/>
      <c r="Q352" s="1276"/>
      <c r="R352" s="1276"/>
      <c r="S352" s="1276"/>
    </row>
    <row r="353" spans="1:19" ht="49.5" customHeight="1">
      <c r="A353" s="1278" t="s">
        <v>1393</v>
      </c>
      <c r="B353" s="1277" t="s">
        <v>1394</v>
      </c>
      <c r="C353" s="1276" t="s">
        <v>1312</v>
      </c>
      <c r="D353" s="1277" t="s">
        <v>1395</v>
      </c>
      <c r="E353" s="1277"/>
      <c r="F353" s="1277"/>
      <c r="G353" s="1277" t="s">
        <v>1396</v>
      </c>
      <c r="H353" s="1281" t="s">
        <v>1064</v>
      </c>
      <c r="I353" s="1281" t="s">
        <v>1065</v>
      </c>
      <c r="J353" s="1281" t="s">
        <v>1209</v>
      </c>
      <c r="K353" s="1277" t="s">
        <v>1397</v>
      </c>
      <c r="L353" s="1281" t="s">
        <v>1347</v>
      </c>
      <c r="M353" s="1281" t="s">
        <v>187</v>
      </c>
      <c r="N353" s="1276" t="s">
        <v>1398</v>
      </c>
      <c r="O353" s="1276" t="s">
        <v>1320</v>
      </c>
      <c r="P353" s="1276" t="s">
        <v>1335</v>
      </c>
      <c r="Q353" s="1276" t="s">
        <v>1385</v>
      </c>
      <c r="R353" s="1276">
        <v>1</v>
      </c>
      <c r="S353" s="1276"/>
    </row>
    <row r="354" spans="1:19" ht="37.5" customHeight="1">
      <c r="A354" s="1279"/>
      <c r="B354" s="1277"/>
      <c r="C354" s="1276"/>
      <c r="D354" s="1277"/>
      <c r="E354" s="1277"/>
      <c r="F354" s="1277"/>
      <c r="G354" s="1277"/>
      <c r="H354" s="1281"/>
      <c r="I354" s="1281"/>
      <c r="J354" s="1281"/>
      <c r="K354" s="1277"/>
      <c r="L354" s="1281"/>
      <c r="M354" s="1281"/>
      <c r="N354" s="1276"/>
      <c r="O354" s="1276"/>
      <c r="P354" s="1276"/>
      <c r="Q354" s="1276"/>
      <c r="R354" s="1276"/>
      <c r="S354" s="1276"/>
    </row>
    <row r="355" spans="1:19" ht="126.75" customHeight="1">
      <c r="A355" s="1279"/>
      <c r="B355" s="1277"/>
      <c r="C355" s="1276"/>
      <c r="D355" s="1276" t="s">
        <v>1399</v>
      </c>
      <c r="E355" s="1277"/>
      <c r="F355" s="1277"/>
      <c r="G355" s="1277"/>
      <c r="H355" s="1281"/>
      <c r="I355" s="1281"/>
      <c r="J355" s="1281"/>
      <c r="K355" s="545" t="s">
        <v>1400</v>
      </c>
      <c r="L355" s="1281"/>
      <c r="M355" s="1281"/>
      <c r="N355" s="1276"/>
      <c r="O355" s="1276"/>
      <c r="P355" s="1276"/>
      <c r="Q355" s="1276"/>
      <c r="R355" s="1276"/>
      <c r="S355" s="1276"/>
    </row>
    <row r="356" spans="1:19" ht="84.75" customHeight="1">
      <c r="A356" s="1280"/>
      <c r="B356" s="1277"/>
      <c r="C356" s="1276"/>
      <c r="D356" s="1276"/>
      <c r="E356" s="1277"/>
      <c r="F356" s="1277"/>
      <c r="G356" s="1277"/>
      <c r="H356" s="1281"/>
      <c r="I356" s="1281"/>
      <c r="J356" s="1281"/>
      <c r="K356" s="545" t="s">
        <v>1401</v>
      </c>
      <c r="L356" s="1281"/>
      <c r="M356" s="1281"/>
      <c r="N356" s="1276"/>
      <c r="O356" s="1276"/>
      <c r="P356" s="1276"/>
      <c r="Q356" s="1276"/>
      <c r="R356" s="1276"/>
      <c r="S356" s="1276"/>
    </row>
    <row r="357" spans="1:19" ht="12.75" customHeight="1">
      <c r="C357" s="541"/>
      <c r="D357" s="541"/>
      <c r="F357" s="541"/>
      <c r="G357" s="541"/>
      <c r="H357" s="542"/>
      <c r="I357" s="542"/>
      <c r="J357" s="542"/>
      <c r="K357" s="129"/>
      <c r="L357" s="130"/>
      <c r="M357" s="130"/>
      <c r="O357" s="129"/>
      <c r="P357" s="129"/>
      <c r="Q357" s="129"/>
      <c r="R357" s="129"/>
      <c r="S357" s="129"/>
    </row>
    <row r="358" spans="1:19" ht="35.25" customHeight="1">
      <c r="A358" s="1368" t="s">
        <v>1402</v>
      </c>
      <c r="B358" s="1369"/>
      <c r="C358" s="1369"/>
      <c r="D358" s="1369"/>
      <c r="E358" s="1370"/>
      <c r="F358" s="1368" t="s">
        <v>1403</v>
      </c>
      <c r="G358" s="1369"/>
      <c r="H358" s="1369"/>
      <c r="I358" s="1369"/>
      <c r="J358" s="1369"/>
      <c r="K358" s="1369"/>
      <c r="L358" s="1369"/>
      <c r="M358" s="1369"/>
      <c r="N358" s="1369"/>
      <c r="O358" s="1369"/>
      <c r="P358" s="1369"/>
      <c r="Q358" s="1369"/>
      <c r="R358" s="1369"/>
      <c r="S358" s="1370"/>
    </row>
    <row r="359" spans="1:19" ht="60.75" customHeight="1">
      <c r="A359" s="1521" t="s">
        <v>1404</v>
      </c>
      <c r="B359" s="1522" t="s">
        <v>1405</v>
      </c>
      <c r="C359" s="1522" t="s">
        <v>1406</v>
      </c>
      <c r="D359" s="1521" t="s">
        <v>1407</v>
      </c>
      <c r="E359" s="1305" t="s">
        <v>1408</v>
      </c>
      <c r="F359" s="1276" t="s">
        <v>1409</v>
      </c>
      <c r="G359" s="1353" t="s">
        <v>1410</v>
      </c>
      <c r="H359" s="1285" t="s">
        <v>1411</v>
      </c>
      <c r="I359" s="1285" t="s">
        <v>1412</v>
      </c>
      <c r="J359" s="1285" t="s">
        <v>1413</v>
      </c>
      <c r="K359" s="489" t="s">
        <v>1414</v>
      </c>
      <c r="L359" s="1285" t="s">
        <v>1415</v>
      </c>
      <c r="M359" s="1285" t="s">
        <v>1416</v>
      </c>
      <c r="N359" s="550" t="s">
        <v>1417</v>
      </c>
      <c r="O359" s="550" t="s">
        <v>1418</v>
      </c>
      <c r="P359" s="554">
        <v>45108</v>
      </c>
      <c r="Q359" s="554">
        <v>45444</v>
      </c>
      <c r="R359" s="555"/>
      <c r="S359" s="555"/>
    </row>
    <row r="360" spans="1:19" ht="69.75" customHeight="1">
      <c r="A360" s="1521"/>
      <c r="B360" s="1522"/>
      <c r="C360" s="1522"/>
      <c r="D360" s="1521"/>
      <c r="E360" s="1305"/>
      <c r="F360" s="1276"/>
      <c r="G360" s="1353"/>
      <c r="H360" s="1285"/>
      <c r="I360" s="1285"/>
      <c r="J360" s="1285"/>
      <c r="K360" s="489" t="s">
        <v>1419</v>
      </c>
      <c r="L360" s="1285"/>
      <c r="M360" s="1285"/>
      <c r="N360" s="550" t="s">
        <v>1420</v>
      </c>
      <c r="O360" s="550" t="s">
        <v>1421</v>
      </c>
      <c r="P360" s="554">
        <v>45108</v>
      </c>
      <c r="Q360" s="554">
        <v>45444</v>
      </c>
      <c r="R360" s="555"/>
      <c r="S360" s="555"/>
    </row>
    <row r="361" spans="1:19" ht="73.5" customHeight="1">
      <c r="A361" s="1521"/>
      <c r="B361" s="1522"/>
      <c r="C361" s="1522"/>
      <c r="D361" s="1521"/>
      <c r="E361" s="1305"/>
      <c r="F361" s="1276"/>
      <c r="G361" s="1353"/>
      <c r="H361" s="1285"/>
      <c r="I361" s="1285"/>
      <c r="J361" s="1285"/>
      <c r="K361" s="489" t="s">
        <v>1422</v>
      </c>
      <c r="L361" s="1285"/>
      <c r="M361" s="1285"/>
      <c r="N361" s="550" t="s">
        <v>1417</v>
      </c>
      <c r="O361" s="550" t="s">
        <v>1418</v>
      </c>
      <c r="P361" s="554">
        <v>45108</v>
      </c>
      <c r="Q361" s="554">
        <v>45444</v>
      </c>
      <c r="R361" s="555"/>
      <c r="S361" s="555"/>
    </row>
    <row r="362" spans="1:19" ht="73.5" customHeight="1">
      <c r="A362" s="1521"/>
      <c r="B362" s="1522"/>
      <c r="C362" s="1522"/>
      <c r="D362" s="1521"/>
      <c r="E362" s="1305"/>
      <c r="F362" s="1276"/>
      <c r="G362" s="1353"/>
      <c r="H362" s="1285"/>
      <c r="I362" s="1285"/>
      <c r="J362" s="1285"/>
      <c r="K362" s="489" t="s">
        <v>1423</v>
      </c>
      <c r="L362" s="1285"/>
      <c r="M362" s="1285"/>
      <c r="N362" s="550" t="s">
        <v>1424</v>
      </c>
      <c r="O362" s="550" t="s">
        <v>1418</v>
      </c>
      <c r="P362" s="554">
        <v>45108</v>
      </c>
      <c r="Q362" s="554">
        <v>45444</v>
      </c>
      <c r="R362" s="555"/>
      <c r="S362" s="555"/>
    </row>
    <row r="363" spans="1:19" ht="73.5" customHeight="1">
      <c r="A363" s="1521"/>
      <c r="B363" s="1522"/>
      <c r="C363" s="1522"/>
      <c r="D363" s="1521"/>
      <c r="E363" s="1305"/>
      <c r="F363" s="1276"/>
      <c r="G363" s="1353"/>
      <c r="H363" s="1285"/>
      <c r="I363" s="1285"/>
      <c r="J363" s="1285"/>
      <c r="K363" s="489" t="s">
        <v>1425</v>
      </c>
      <c r="L363" s="1285"/>
      <c r="M363" s="1285"/>
      <c r="N363" s="550" t="s">
        <v>1417</v>
      </c>
      <c r="O363" s="550" t="s">
        <v>1418</v>
      </c>
      <c r="P363" s="554">
        <v>45108</v>
      </c>
      <c r="Q363" s="554">
        <v>45444</v>
      </c>
      <c r="R363" s="555"/>
      <c r="S363" s="555"/>
    </row>
    <row r="364" spans="1:19" ht="73.5" customHeight="1">
      <c r="A364" s="1521"/>
      <c r="B364" s="1522"/>
      <c r="C364" s="1522"/>
      <c r="D364" s="1521"/>
      <c r="E364" s="1305"/>
      <c r="F364" s="1276"/>
      <c r="G364" s="1353"/>
      <c r="H364" s="1285"/>
      <c r="I364" s="1285"/>
      <c r="J364" s="1285"/>
      <c r="K364" s="489" t="s">
        <v>1426</v>
      </c>
      <c r="L364" s="1285"/>
      <c r="M364" s="1285"/>
      <c r="N364" s="550" t="s">
        <v>1427</v>
      </c>
      <c r="O364" s="550" t="s">
        <v>1428</v>
      </c>
      <c r="P364" s="554">
        <v>45108</v>
      </c>
      <c r="Q364" s="554">
        <v>45444</v>
      </c>
      <c r="R364" s="555"/>
      <c r="S364" s="555"/>
    </row>
    <row r="365" spans="1:19" ht="73.5" customHeight="1">
      <c r="A365" s="1276" t="s">
        <v>1429</v>
      </c>
      <c r="B365" s="1353" t="s">
        <v>1430</v>
      </c>
      <c r="C365" s="1353" t="s">
        <v>1406</v>
      </c>
      <c r="D365" s="1276" t="s">
        <v>1431</v>
      </c>
      <c r="E365" s="1305" t="s">
        <v>1432</v>
      </c>
      <c r="F365" s="1276" t="s">
        <v>1433</v>
      </c>
      <c r="G365" s="1353" t="s">
        <v>1434</v>
      </c>
      <c r="H365" s="1285" t="s">
        <v>1435</v>
      </c>
      <c r="I365" s="1285" t="s">
        <v>1436</v>
      </c>
      <c r="J365" s="1285" t="s">
        <v>1437</v>
      </c>
      <c r="K365" s="489" t="s">
        <v>1438</v>
      </c>
      <c r="L365" s="1639" t="s">
        <v>1439</v>
      </c>
      <c r="M365" s="1285" t="s">
        <v>768</v>
      </c>
      <c r="N365" s="550" t="s">
        <v>1440</v>
      </c>
      <c r="O365" s="550" t="s">
        <v>1418</v>
      </c>
      <c r="P365" s="554">
        <v>45108</v>
      </c>
      <c r="Q365" s="554">
        <v>45444</v>
      </c>
      <c r="R365" s="555"/>
      <c r="S365" s="555"/>
    </row>
    <row r="366" spans="1:19" ht="53.25" customHeight="1">
      <c r="A366" s="1276"/>
      <c r="B366" s="1353"/>
      <c r="C366" s="1353"/>
      <c r="D366" s="1276"/>
      <c r="E366" s="1305"/>
      <c r="F366" s="1276"/>
      <c r="G366" s="1353"/>
      <c r="H366" s="1285"/>
      <c r="I366" s="1285"/>
      <c r="J366" s="1285"/>
      <c r="K366" s="489" t="s">
        <v>1441</v>
      </c>
      <c r="L366" s="1639"/>
      <c r="M366" s="1285"/>
      <c r="N366" s="550" t="s">
        <v>1442</v>
      </c>
      <c r="O366" s="550" t="s">
        <v>1418</v>
      </c>
      <c r="P366" s="554">
        <v>45108</v>
      </c>
      <c r="Q366" s="554">
        <v>45444</v>
      </c>
      <c r="R366" s="555"/>
      <c r="S366" s="555"/>
    </row>
    <row r="367" spans="1:19" ht="15">
      <c r="A367" s="269"/>
      <c r="B367" s="269"/>
      <c r="C367" s="269"/>
      <c r="D367" s="269"/>
      <c r="E367" s="269"/>
      <c r="F367" s="269"/>
      <c r="G367" s="269"/>
      <c r="H367" s="269"/>
      <c r="I367" s="269"/>
      <c r="J367" s="269"/>
      <c r="K367" s="269"/>
      <c r="L367" s="269"/>
      <c r="M367" s="269"/>
      <c r="N367" s="269"/>
      <c r="O367" s="269"/>
      <c r="P367" s="269"/>
      <c r="Q367" s="269"/>
      <c r="R367" s="269"/>
      <c r="S367" s="269"/>
    </row>
    <row r="368" spans="1:19" ht="15">
      <c r="A368" s="1519" t="s">
        <v>1443</v>
      </c>
      <c r="B368" s="1520"/>
      <c r="C368" s="1520"/>
      <c r="D368" s="1520"/>
      <c r="E368" s="1520"/>
      <c r="F368" s="1368" t="s">
        <v>1444</v>
      </c>
      <c r="G368" s="1369"/>
      <c r="H368" s="1369"/>
      <c r="I368" s="1369"/>
      <c r="J368" s="1369"/>
      <c r="K368" s="1369"/>
      <c r="L368" s="1369"/>
      <c r="M368" s="1369"/>
      <c r="N368" s="1369"/>
      <c r="O368" s="1369"/>
      <c r="P368" s="1369"/>
      <c r="Q368" s="1369"/>
      <c r="R368" s="1369"/>
      <c r="S368" s="1370"/>
    </row>
    <row r="369" spans="1:21" ht="168" customHeight="1">
      <c r="A369" s="67" t="s">
        <v>1445</v>
      </c>
      <c r="B369" s="67" t="s">
        <v>1446</v>
      </c>
      <c r="C369" s="549" t="s">
        <v>1447</v>
      </c>
      <c r="D369" s="559" t="s">
        <v>1448</v>
      </c>
      <c r="E369" s="559" t="s">
        <v>1449</v>
      </c>
      <c r="F369" s="559" t="s">
        <v>1450</v>
      </c>
      <c r="G369" s="559" t="s">
        <v>1451</v>
      </c>
      <c r="H369" s="546" t="s">
        <v>156</v>
      </c>
      <c r="I369" s="546" t="s">
        <v>227</v>
      </c>
      <c r="J369" s="546" t="s">
        <v>1452</v>
      </c>
      <c r="K369" s="559" t="s">
        <v>1453</v>
      </c>
      <c r="L369" s="546" t="s">
        <v>1454</v>
      </c>
      <c r="M369" s="546" t="s">
        <v>187</v>
      </c>
      <c r="N369" s="559" t="s">
        <v>1455</v>
      </c>
      <c r="O369" s="559" t="s">
        <v>1456</v>
      </c>
      <c r="P369" s="559" t="s">
        <v>1457</v>
      </c>
      <c r="Q369" s="559" t="s">
        <v>790</v>
      </c>
      <c r="R369" s="559" t="s">
        <v>1458</v>
      </c>
      <c r="S369" s="560">
        <v>4</v>
      </c>
      <c r="T369" s="556"/>
      <c r="U369" s="557"/>
    </row>
    <row r="370" spans="1:21" ht="171" customHeight="1">
      <c r="A370" s="1518" t="s">
        <v>1459</v>
      </c>
      <c r="B370" s="1518" t="s">
        <v>1460</v>
      </c>
      <c r="C370" s="1289" t="s">
        <v>1461</v>
      </c>
      <c r="D370" s="1640" t="s">
        <v>1462</v>
      </c>
      <c r="E370" s="1640" t="s">
        <v>1463</v>
      </c>
      <c r="F370" s="1640" t="s">
        <v>1464</v>
      </c>
      <c r="G370" s="1640" t="s">
        <v>1465</v>
      </c>
      <c r="H370" s="1281" t="s">
        <v>156</v>
      </c>
      <c r="I370" s="1281" t="s">
        <v>227</v>
      </c>
      <c r="J370" s="1281" t="s">
        <v>261</v>
      </c>
      <c r="K370" s="1640" t="s">
        <v>1466</v>
      </c>
      <c r="L370" s="1281" t="s">
        <v>1454</v>
      </c>
      <c r="M370" s="1281" t="s">
        <v>187</v>
      </c>
      <c r="N370" s="559" t="s">
        <v>1467</v>
      </c>
      <c r="O370" s="559" t="s">
        <v>1468</v>
      </c>
      <c r="P370" s="1640" t="s">
        <v>1469</v>
      </c>
      <c r="Q370" s="1640" t="s">
        <v>1470</v>
      </c>
      <c r="R370" s="559" t="s">
        <v>1471</v>
      </c>
      <c r="S370" s="561">
        <v>4</v>
      </c>
      <c r="T370" s="556"/>
      <c r="U370" s="557"/>
    </row>
    <row r="371" spans="1:21" ht="89.25">
      <c r="A371" s="1518"/>
      <c r="B371" s="1518"/>
      <c r="C371" s="1289"/>
      <c r="D371" s="1640"/>
      <c r="E371" s="1640"/>
      <c r="F371" s="1640"/>
      <c r="G371" s="1640"/>
      <c r="H371" s="1281"/>
      <c r="I371" s="1281"/>
      <c r="J371" s="1281"/>
      <c r="K371" s="1640"/>
      <c r="L371" s="1281"/>
      <c r="M371" s="1281"/>
      <c r="N371" s="559" t="s">
        <v>1472</v>
      </c>
      <c r="O371" s="559" t="s">
        <v>1461</v>
      </c>
      <c r="P371" s="1640"/>
      <c r="Q371" s="1640"/>
      <c r="R371" s="559" t="s">
        <v>1473</v>
      </c>
      <c r="S371" s="560">
        <v>4</v>
      </c>
      <c r="T371" s="556"/>
      <c r="U371" s="557"/>
    </row>
    <row r="372" spans="1:21" ht="51">
      <c r="A372" s="1518" t="s">
        <v>1474</v>
      </c>
      <c r="B372" s="1518" t="s">
        <v>1475</v>
      </c>
      <c r="C372" s="1289" t="s">
        <v>1476</v>
      </c>
      <c r="D372" s="559" t="s">
        <v>1477</v>
      </c>
      <c r="E372" s="559" t="s">
        <v>1478</v>
      </c>
      <c r="F372" s="559" t="s">
        <v>1479</v>
      </c>
      <c r="G372" s="1640" t="s">
        <v>1480</v>
      </c>
      <c r="H372" s="1281" t="s">
        <v>156</v>
      </c>
      <c r="I372" s="1281" t="s">
        <v>227</v>
      </c>
      <c r="J372" s="1281" t="s">
        <v>261</v>
      </c>
      <c r="K372" s="1640" t="s">
        <v>1481</v>
      </c>
      <c r="L372" s="1281" t="s">
        <v>1454</v>
      </c>
      <c r="M372" s="1281" t="s">
        <v>187</v>
      </c>
      <c r="N372" s="559" t="s">
        <v>1482</v>
      </c>
      <c r="O372" s="1640" t="s">
        <v>1483</v>
      </c>
      <c r="P372" s="1640" t="s">
        <v>1457</v>
      </c>
      <c r="Q372" s="1640" t="s">
        <v>790</v>
      </c>
      <c r="R372" s="559" t="s">
        <v>1484</v>
      </c>
      <c r="S372" s="560">
        <v>2</v>
      </c>
      <c r="T372" s="556"/>
      <c r="U372" s="557"/>
    </row>
    <row r="373" spans="1:21" ht="67.5" customHeight="1">
      <c r="A373" s="1518"/>
      <c r="B373" s="1518"/>
      <c r="C373" s="1289"/>
      <c r="D373" s="559" t="s">
        <v>1485</v>
      </c>
      <c r="E373" s="559" t="s">
        <v>1486</v>
      </c>
      <c r="F373" s="559" t="s">
        <v>1487</v>
      </c>
      <c r="G373" s="1640"/>
      <c r="H373" s="1281"/>
      <c r="I373" s="1281"/>
      <c r="J373" s="1281"/>
      <c r="K373" s="1640"/>
      <c r="L373" s="1281"/>
      <c r="M373" s="1281"/>
      <c r="N373" s="559" t="s">
        <v>1488</v>
      </c>
      <c r="O373" s="1640"/>
      <c r="P373" s="1640"/>
      <c r="Q373" s="1640"/>
      <c r="R373" s="559" t="s">
        <v>1489</v>
      </c>
      <c r="S373" s="560">
        <v>1</v>
      </c>
      <c r="T373" s="556"/>
      <c r="U373" s="557"/>
    </row>
    <row r="374" spans="1:21" ht="56.25" customHeight="1">
      <c r="A374" s="1518" t="s">
        <v>1490</v>
      </c>
      <c r="B374" s="1518" t="s">
        <v>1491</v>
      </c>
      <c r="C374" s="1289" t="s">
        <v>1492</v>
      </c>
      <c r="D374" s="559" t="s">
        <v>1493</v>
      </c>
      <c r="E374" s="559" t="s">
        <v>1494</v>
      </c>
      <c r="F374" s="559" t="s">
        <v>1495</v>
      </c>
      <c r="G374" s="1640" t="s">
        <v>1496</v>
      </c>
      <c r="H374" s="1281" t="s">
        <v>156</v>
      </c>
      <c r="I374" s="1281" t="s">
        <v>227</v>
      </c>
      <c r="J374" s="1281" t="s">
        <v>261</v>
      </c>
      <c r="K374" s="1640" t="s">
        <v>1497</v>
      </c>
      <c r="L374" s="1281" t="s">
        <v>1498</v>
      </c>
      <c r="M374" s="1281" t="s">
        <v>1499</v>
      </c>
      <c r="N374" s="1640" t="s">
        <v>1500</v>
      </c>
      <c r="O374" s="1640" t="s">
        <v>1501</v>
      </c>
      <c r="P374" s="1640" t="s">
        <v>1457</v>
      </c>
      <c r="Q374" s="1640" t="s">
        <v>790</v>
      </c>
      <c r="R374" s="1640" t="s">
        <v>1502</v>
      </c>
      <c r="S374" s="1641">
        <v>1</v>
      </c>
      <c r="T374" s="1642"/>
      <c r="U374" s="1643"/>
    </row>
    <row r="375" spans="1:21" ht="51">
      <c r="A375" s="1518"/>
      <c r="B375" s="1518"/>
      <c r="C375" s="1289"/>
      <c r="D375" s="559" t="s">
        <v>1503</v>
      </c>
      <c r="E375" s="559" t="s">
        <v>1504</v>
      </c>
      <c r="F375" s="559" t="s">
        <v>1505</v>
      </c>
      <c r="G375" s="1640"/>
      <c r="H375" s="1281"/>
      <c r="I375" s="1281"/>
      <c r="J375" s="1281"/>
      <c r="K375" s="1640"/>
      <c r="L375" s="1281"/>
      <c r="M375" s="1281"/>
      <c r="N375" s="1640"/>
      <c r="O375" s="1640"/>
      <c r="P375" s="1640"/>
      <c r="Q375" s="1640"/>
      <c r="R375" s="1640"/>
      <c r="S375" s="1641"/>
      <c r="T375" s="1642"/>
      <c r="U375" s="1643"/>
    </row>
    <row r="376" spans="1:21" ht="38.25">
      <c r="A376" s="1518"/>
      <c r="B376" s="1518"/>
      <c r="C376" s="1289"/>
      <c r="D376" s="559" t="s">
        <v>1506</v>
      </c>
      <c r="E376" s="559" t="s">
        <v>1507</v>
      </c>
      <c r="F376" s="559" t="s">
        <v>1508</v>
      </c>
      <c r="G376" s="1640"/>
      <c r="H376" s="1281"/>
      <c r="I376" s="1281"/>
      <c r="J376" s="1281"/>
      <c r="K376" s="1640" t="s">
        <v>1509</v>
      </c>
      <c r="L376" s="1281"/>
      <c r="M376" s="1281"/>
      <c r="N376" s="1640" t="s">
        <v>1510</v>
      </c>
      <c r="O376" s="1640"/>
      <c r="P376" s="1640"/>
      <c r="Q376" s="1640"/>
      <c r="R376" s="1640" t="s">
        <v>1511</v>
      </c>
      <c r="S376" s="1644">
        <v>1</v>
      </c>
      <c r="T376" s="1642"/>
      <c r="U376" s="1643"/>
    </row>
    <row r="377" spans="1:21">
      <c r="A377" s="1518"/>
      <c r="B377" s="1518"/>
      <c r="C377" s="1289"/>
      <c r="D377" s="1640" t="s">
        <v>1512</v>
      </c>
      <c r="E377" s="1640" t="s">
        <v>1513</v>
      </c>
      <c r="F377" s="1640" t="s">
        <v>1514</v>
      </c>
      <c r="G377" s="1640"/>
      <c r="H377" s="1281"/>
      <c r="I377" s="1281"/>
      <c r="J377" s="1281"/>
      <c r="K377" s="1640"/>
      <c r="L377" s="1281"/>
      <c r="M377" s="1281"/>
      <c r="N377" s="1640"/>
      <c r="O377" s="1640"/>
      <c r="P377" s="1640"/>
      <c r="Q377" s="1640"/>
      <c r="R377" s="1640"/>
      <c r="S377" s="1644"/>
      <c r="T377" s="1642"/>
      <c r="U377" s="1643"/>
    </row>
    <row r="378" spans="1:21" ht="76.5">
      <c r="A378" s="1518"/>
      <c r="B378" s="1518"/>
      <c r="C378" s="1289"/>
      <c r="D378" s="1640"/>
      <c r="E378" s="1640"/>
      <c r="F378" s="1640"/>
      <c r="G378" s="1640"/>
      <c r="H378" s="1281"/>
      <c r="I378" s="1281"/>
      <c r="J378" s="1281"/>
      <c r="K378" s="1640"/>
      <c r="L378" s="1281"/>
      <c r="M378" s="1281"/>
      <c r="N378" s="559" t="s">
        <v>1515</v>
      </c>
      <c r="O378" s="559" t="s">
        <v>1516</v>
      </c>
      <c r="P378" s="559" t="s">
        <v>1469</v>
      </c>
      <c r="Q378" s="559" t="s">
        <v>1470</v>
      </c>
      <c r="R378" s="559" t="s">
        <v>1517</v>
      </c>
      <c r="S378" s="562"/>
      <c r="T378" s="556"/>
      <c r="U378" s="557"/>
    </row>
    <row r="379" spans="1:21" ht="116.25" customHeight="1">
      <c r="A379" s="67" t="s">
        <v>1518</v>
      </c>
      <c r="B379" s="67" t="s">
        <v>1519</v>
      </c>
      <c r="C379" s="549" t="s">
        <v>1520</v>
      </c>
      <c r="D379" s="559" t="s">
        <v>1521</v>
      </c>
      <c r="E379" s="559" t="s">
        <v>1522</v>
      </c>
      <c r="F379" s="559" t="s">
        <v>1523</v>
      </c>
      <c r="G379" s="559" t="s">
        <v>1524</v>
      </c>
      <c r="H379" s="546" t="s">
        <v>156</v>
      </c>
      <c r="I379" s="546" t="s">
        <v>227</v>
      </c>
      <c r="J379" s="546" t="s">
        <v>261</v>
      </c>
      <c r="K379" s="559" t="s">
        <v>1525</v>
      </c>
      <c r="L379" s="546" t="s">
        <v>1498</v>
      </c>
      <c r="M379" s="546" t="s">
        <v>187</v>
      </c>
      <c r="N379" s="559" t="s">
        <v>1526</v>
      </c>
      <c r="O379" s="559" t="s">
        <v>1527</v>
      </c>
      <c r="P379" s="559" t="s">
        <v>1457</v>
      </c>
      <c r="Q379" s="559" t="s">
        <v>790</v>
      </c>
      <c r="R379" s="559" t="s">
        <v>1528</v>
      </c>
      <c r="S379" s="563" t="s">
        <v>1529</v>
      </c>
      <c r="T379" s="557"/>
      <c r="U379" s="557"/>
    </row>
    <row r="380" spans="1:21" ht="144.75" customHeight="1">
      <c r="A380" s="67" t="s">
        <v>1530</v>
      </c>
      <c r="B380" s="67" t="s">
        <v>1531</v>
      </c>
      <c r="C380" s="549" t="s">
        <v>1532</v>
      </c>
      <c r="D380" s="559" t="s">
        <v>1533</v>
      </c>
      <c r="E380" s="559" t="s">
        <v>1534</v>
      </c>
      <c r="F380" s="559" t="s">
        <v>1535</v>
      </c>
      <c r="G380" s="559" t="s">
        <v>1536</v>
      </c>
      <c r="H380" s="546" t="s">
        <v>156</v>
      </c>
      <c r="I380" s="546" t="s">
        <v>227</v>
      </c>
      <c r="J380" s="546" t="s">
        <v>261</v>
      </c>
      <c r="K380" s="559" t="s">
        <v>1537</v>
      </c>
      <c r="L380" s="546" t="s">
        <v>1538</v>
      </c>
      <c r="M380" s="546" t="s">
        <v>1539</v>
      </c>
      <c r="N380" s="559" t="s">
        <v>1540</v>
      </c>
      <c r="O380" s="559" t="s">
        <v>1461</v>
      </c>
      <c r="P380" s="559" t="s">
        <v>1469</v>
      </c>
      <c r="Q380" s="559" t="s">
        <v>1470</v>
      </c>
      <c r="R380" s="559" t="s">
        <v>1541</v>
      </c>
      <c r="S380" s="563" t="s">
        <v>1542</v>
      </c>
      <c r="T380" s="557"/>
      <c r="U380" s="557"/>
    </row>
    <row r="381" spans="1:21" ht="140.25" customHeight="1">
      <c r="A381" s="67" t="s">
        <v>1543</v>
      </c>
      <c r="B381" s="67" t="s">
        <v>1544</v>
      </c>
      <c r="C381" s="549" t="s">
        <v>1545</v>
      </c>
      <c r="D381" s="559" t="s">
        <v>1546</v>
      </c>
      <c r="E381" s="559" t="s">
        <v>1547</v>
      </c>
      <c r="F381" s="559" t="s">
        <v>1548</v>
      </c>
      <c r="G381" s="559" t="s">
        <v>1549</v>
      </c>
      <c r="H381" s="546" t="s">
        <v>156</v>
      </c>
      <c r="I381" s="546" t="s">
        <v>227</v>
      </c>
      <c r="J381" s="546" t="s">
        <v>261</v>
      </c>
      <c r="K381" s="559" t="s">
        <v>1550</v>
      </c>
      <c r="L381" s="546" t="s">
        <v>1551</v>
      </c>
      <c r="M381" s="546" t="s">
        <v>1539</v>
      </c>
      <c r="N381" s="559" t="s">
        <v>1552</v>
      </c>
      <c r="O381" s="559" t="s">
        <v>1553</v>
      </c>
      <c r="P381" s="559" t="s">
        <v>1469</v>
      </c>
      <c r="Q381" s="559" t="s">
        <v>1470</v>
      </c>
      <c r="R381" s="559" t="s">
        <v>1554</v>
      </c>
      <c r="S381" s="563" t="s">
        <v>1542</v>
      </c>
      <c r="T381" s="557"/>
      <c r="U381" s="557"/>
    </row>
    <row r="382" spans="1:21" ht="171.75" customHeight="1">
      <c r="A382" s="67" t="s">
        <v>1555</v>
      </c>
      <c r="B382" s="67" t="s">
        <v>1556</v>
      </c>
      <c r="C382" s="549" t="s">
        <v>1532</v>
      </c>
      <c r="D382" s="559" t="s">
        <v>1557</v>
      </c>
      <c r="E382" s="559" t="s">
        <v>1558</v>
      </c>
      <c r="F382" s="559" t="s">
        <v>1559</v>
      </c>
      <c r="G382" s="559" t="s">
        <v>1549</v>
      </c>
      <c r="H382" s="546" t="s">
        <v>226</v>
      </c>
      <c r="I382" s="546" t="s">
        <v>227</v>
      </c>
      <c r="J382" s="546" t="s">
        <v>1560</v>
      </c>
      <c r="K382" s="559" t="s">
        <v>1561</v>
      </c>
      <c r="L382" s="546" t="s">
        <v>1551</v>
      </c>
      <c r="M382" s="546" t="s">
        <v>1539</v>
      </c>
      <c r="N382" s="559" t="s">
        <v>1562</v>
      </c>
      <c r="O382" s="559" t="s">
        <v>1461</v>
      </c>
      <c r="P382" s="559" t="s">
        <v>1469</v>
      </c>
      <c r="Q382" s="559" t="s">
        <v>1470</v>
      </c>
      <c r="R382" s="559" t="s">
        <v>1563</v>
      </c>
      <c r="S382" s="563" t="s">
        <v>1542</v>
      </c>
      <c r="T382" s="557"/>
      <c r="U382" s="557"/>
    </row>
    <row r="383" spans="1:21" ht="226.5" customHeight="1">
      <c r="A383" s="67" t="s">
        <v>1564</v>
      </c>
      <c r="B383" s="67" t="s">
        <v>1565</v>
      </c>
      <c r="C383" s="549" t="s">
        <v>1566</v>
      </c>
      <c r="D383" s="559" t="s">
        <v>1567</v>
      </c>
      <c r="E383" s="559" t="s">
        <v>1568</v>
      </c>
      <c r="F383" s="559" t="s">
        <v>1569</v>
      </c>
      <c r="G383" s="559" t="s">
        <v>1570</v>
      </c>
      <c r="H383" s="546" t="s">
        <v>226</v>
      </c>
      <c r="I383" s="546" t="s">
        <v>227</v>
      </c>
      <c r="J383" s="546" t="s">
        <v>1560</v>
      </c>
      <c r="K383" s="559" t="s">
        <v>1571</v>
      </c>
      <c r="L383" s="546" t="s">
        <v>1551</v>
      </c>
      <c r="M383" s="546" t="s">
        <v>1539</v>
      </c>
      <c r="N383" s="559" t="s">
        <v>1572</v>
      </c>
      <c r="O383" s="559" t="s">
        <v>1573</v>
      </c>
      <c r="P383" s="559" t="s">
        <v>1469</v>
      </c>
      <c r="Q383" s="559" t="s">
        <v>1470</v>
      </c>
      <c r="R383" s="559" t="s">
        <v>1574</v>
      </c>
      <c r="S383" s="563" t="s">
        <v>1575</v>
      </c>
      <c r="T383" s="557"/>
      <c r="U383" s="557"/>
    </row>
    <row r="384" spans="1:21" ht="176.25" customHeight="1">
      <c r="A384" s="67" t="s">
        <v>1576</v>
      </c>
      <c r="B384" s="67" t="s">
        <v>1577</v>
      </c>
      <c r="C384" s="549" t="s">
        <v>1578</v>
      </c>
      <c r="D384" s="559" t="s">
        <v>1579</v>
      </c>
      <c r="E384" s="559" t="s">
        <v>1580</v>
      </c>
      <c r="F384" s="564"/>
      <c r="G384" s="559" t="s">
        <v>1570</v>
      </c>
      <c r="H384" s="546" t="s">
        <v>156</v>
      </c>
      <c r="I384" s="546" t="s">
        <v>227</v>
      </c>
      <c r="J384" s="546" t="s">
        <v>261</v>
      </c>
      <c r="K384" s="559" t="s">
        <v>1581</v>
      </c>
      <c r="L384" s="546" t="s">
        <v>1538</v>
      </c>
      <c r="M384" s="546" t="s">
        <v>1539</v>
      </c>
      <c r="N384" s="559" t="s">
        <v>1582</v>
      </c>
      <c r="O384" s="559" t="s">
        <v>1583</v>
      </c>
      <c r="P384" s="559" t="s">
        <v>1469</v>
      </c>
      <c r="Q384" s="559" t="s">
        <v>1470</v>
      </c>
      <c r="R384" s="564" t="s">
        <v>1584</v>
      </c>
      <c r="S384" s="559">
        <v>100</v>
      </c>
      <c r="T384" s="558"/>
      <c r="U384" s="558"/>
    </row>
    <row r="385" spans="1:19" ht="15">
      <c r="A385" s="269"/>
      <c r="B385" s="269"/>
      <c r="C385" s="269"/>
      <c r="D385" s="269"/>
      <c r="E385" s="269"/>
      <c r="F385" s="269"/>
      <c r="G385" s="269"/>
      <c r="H385" s="269"/>
      <c r="I385" s="269"/>
      <c r="J385" s="269"/>
      <c r="K385" s="269"/>
      <c r="L385" s="269"/>
      <c r="M385" s="269"/>
      <c r="N385" s="269"/>
      <c r="O385" s="269"/>
      <c r="P385" s="269"/>
      <c r="Q385" s="269"/>
      <c r="R385" s="269"/>
      <c r="S385" s="269"/>
    </row>
    <row r="386" spans="1:19" ht="36" customHeight="1">
      <c r="A386" s="1368" t="s">
        <v>1585</v>
      </c>
      <c r="B386" s="1369"/>
      <c r="C386" s="1369"/>
      <c r="D386" s="1369"/>
      <c r="E386" s="1370"/>
      <c r="F386" s="1382" t="s">
        <v>1586</v>
      </c>
      <c r="G386" s="1382"/>
      <c r="H386" s="1382"/>
      <c r="I386" s="1382"/>
      <c r="J386" s="1382"/>
      <c r="K386" s="1382"/>
      <c r="L386" s="1382"/>
      <c r="M386" s="1382"/>
      <c r="N386" s="1382"/>
      <c r="O386" s="1382"/>
      <c r="P386" s="1382"/>
      <c r="Q386" s="1382"/>
      <c r="R386" s="1382"/>
      <c r="S386" s="1383"/>
    </row>
    <row r="387" spans="1:19" ht="83.25" customHeight="1">
      <c r="A387" s="1384" t="s">
        <v>1587</v>
      </c>
      <c r="B387" s="1384" t="s">
        <v>1588</v>
      </c>
      <c r="C387" s="1384" t="s">
        <v>1589</v>
      </c>
      <c r="D387" s="1344" t="s">
        <v>1590</v>
      </c>
      <c r="E387" s="339" t="s">
        <v>1591</v>
      </c>
      <c r="F387" s="339" t="s">
        <v>1592</v>
      </c>
      <c r="G387" s="1384" t="s">
        <v>1593</v>
      </c>
      <c r="H387" s="1302" t="s">
        <v>1435</v>
      </c>
      <c r="I387" s="1302" t="s">
        <v>1436</v>
      </c>
      <c r="J387" s="1302" t="s">
        <v>1437</v>
      </c>
      <c r="K387" s="339" t="s">
        <v>1594</v>
      </c>
      <c r="L387" s="1302" t="s">
        <v>1595</v>
      </c>
      <c r="M387" s="1302" t="s">
        <v>768</v>
      </c>
      <c r="N387" s="70" t="s">
        <v>1596</v>
      </c>
      <c r="O387" s="70" t="s">
        <v>1597</v>
      </c>
      <c r="P387" s="552">
        <v>45108</v>
      </c>
      <c r="Q387" s="552">
        <v>45444</v>
      </c>
      <c r="R387" s="553"/>
      <c r="S387" s="553"/>
    </row>
    <row r="388" spans="1:19" ht="63.75">
      <c r="A388" s="1385"/>
      <c r="B388" s="1385"/>
      <c r="C388" s="1385"/>
      <c r="D388" s="1292"/>
      <c r="E388" s="339" t="s">
        <v>1598</v>
      </c>
      <c r="F388" s="339" t="s">
        <v>1599</v>
      </c>
      <c r="G388" s="1385"/>
      <c r="H388" s="1300"/>
      <c r="I388" s="1300"/>
      <c r="J388" s="1300"/>
      <c r="K388" s="339" t="s">
        <v>1600</v>
      </c>
      <c r="L388" s="1300"/>
      <c r="M388" s="1300"/>
      <c r="N388" s="70" t="s">
        <v>1417</v>
      </c>
      <c r="O388" s="70" t="s">
        <v>1601</v>
      </c>
      <c r="P388" s="552">
        <v>45108</v>
      </c>
      <c r="Q388" s="552">
        <v>45444</v>
      </c>
      <c r="R388" s="553"/>
      <c r="S388" s="553"/>
    </row>
    <row r="389" spans="1:19" ht="51">
      <c r="A389" s="1385"/>
      <c r="B389" s="1385"/>
      <c r="C389" s="1385"/>
      <c r="D389" s="1306"/>
      <c r="E389" s="339" t="s">
        <v>1602</v>
      </c>
      <c r="F389" s="339" t="s">
        <v>1603</v>
      </c>
      <c r="G389" s="1385"/>
      <c r="H389" s="1300"/>
      <c r="I389" s="1300"/>
      <c r="J389" s="1300"/>
      <c r="K389" s="339" t="s">
        <v>1604</v>
      </c>
      <c r="L389" s="1300"/>
      <c r="M389" s="1300"/>
      <c r="N389" s="70" t="s">
        <v>1605</v>
      </c>
      <c r="O389" s="70" t="s">
        <v>1606</v>
      </c>
      <c r="P389" s="552">
        <v>45108</v>
      </c>
      <c r="Q389" s="552">
        <v>45444</v>
      </c>
      <c r="R389" s="553"/>
      <c r="S389" s="553"/>
    </row>
    <row r="390" spans="1:19" ht="51">
      <c r="A390" s="1385"/>
      <c r="B390" s="1385"/>
      <c r="C390" s="1385"/>
      <c r="D390" s="1344" t="s">
        <v>1607</v>
      </c>
      <c r="E390" s="1344" t="s">
        <v>1608</v>
      </c>
      <c r="F390" s="339" t="s">
        <v>1609</v>
      </c>
      <c r="G390" s="1385"/>
      <c r="H390" s="1300"/>
      <c r="I390" s="1300"/>
      <c r="J390" s="1300"/>
      <c r="K390" s="339" t="s">
        <v>1610</v>
      </c>
      <c r="L390" s="1300"/>
      <c r="M390" s="1300"/>
      <c r="N390" s="70" t="s">
        <v>1611</v>
      </c>
      <c r="O390" s="70" t="s">
        <v>1612</v>
      </c>
      <c r="P390" s="552">
        <v>45108</v>
      </c>
      <c r="Q390" s="552">
        <v>45444</v>
      </c>
      <c r="R390" s="553"/>
      <c r="S390" s="553"/>
    </row>
    <row r="391" spans="1:19" ht="219" customHeight="1">
      <c r="A391" s="1385"/>
      <c r="B391" s="1385"/>
      <c r="C391" s="1385"/>
      <c r="D391" s="1306"/>
      <c r="E391" s="1306"/>
      <c r="F391" s="70" t="s">
        <v>1613</v>
      </c>
      <c r="G391" s="1385"/>
      <c r="H391" s="1300"/>
      <c r="I391" s="1300"/>
      <c r="J391" s="1300"/>
      <c r="K391" s="339" t="s">
        <v>1614</v>
      </c>
      <c r="L391" s="1300"/>
      <c r="M391" s="1300"/>
      <c r="N391" s="70" t="s">
        <v>1417</v>
      </c>
      <c r="O391" s="70" t="s">
        <v>1615</v>
      </c>
      <c r="P391" s="552">
        <v>45108</v>
      </c>
      <c r="Q391" s="552">
        <v>45444</v>
      </c>
      <c r="R391" s="553"/>
      <c r="S391" s="553"/>
    </row>
    <row r="392" spans="1:19" ht="76.5">
      <c r="A392" s="1385"/>
      <c r="B392" s="1385"/>
      <c r="C392" s="1385"/>
      <c r="D392" s="1344" t="s">
        <v>1616</v>
      </c>
      <c r="E392" s="1344" t="s">
        <v>1617</v>
      </c>
      <c r="F392" s="70" t="s">
        <v>1618</v>
      </c>
      <c r="G392" s="1385"/>
      <c r="H392" s="1300"/>
      <c r="I392" s="1300"/>
      <c r="J392" s="1300"/>
      <c r="K392" s="339" t="s">
        <v>1619</v>
      </c>
      <c r="L392" s="1300"/>
      <c r="M392" s="1300"/>
      <c r="N392" s="70" t="s">
        <v>1417</v>
      </c>
      <c r="O392" s="567" t="s">
        <v>1620</v>
      </c>
      <c r="P392" s="552">
        <v>45108</v>
      </c>
      <c r="Q392" s="552">
        <v>45444</v>
      </c>
      <c r="R392" s="553"/>
      <c r="S392" s="553"/>
    </row>
    <row r="393" spans="1:19" ht="90.75" customHeight="1">
      <c r="A393" s="1385"/>
      <c r="B393" s="1385"/>
      <c r="C393" s="1385"/>
      <c r="D393" s="1306"/>
      <c r="E393" s="1306"/>
      <c r="F393" s="70" t="s">
        <v>1621</v>
      </c>
      <c r="G393" s="1385"/>
      <c r="H393" s="1300"/>
      <c r="I393" s="1300"/>
      <c r="J393" s="1300"/>
      <c r="K393" s="339" t="s">
        <v>1622</v>
      </c>
      <c r="L393" s="1300"/>
      <c r="M393" s="1300"/>
      <c r="N393" s="70" t="s">
        <v>1623</v>
      </c>
      <c r="O393" s="70" t="s">
        <v>1624</v>
      </c>
      <c r="P393" s="552">
        <v>45108</v>
      </c>
      <c r="Q393" s="552">
        <v>45444</v>
      </c>
      <c r="R393" s="553"/>
      <c r="S393" s="553"/>
    </row>
    <row r="394" spans="1:19" ht="90.75" customHeight="1">
      <c r="A394" s="1386"/>
      <c r="B394" s="1386"/>
      <c r="C394" s="1386"/>
      <c r="D394" s="339" t="s">
        <v>1625</v>
      </c>
      <c r="E394" s="131" t="s">
        <v>1626</v>
      </c>
      <c r="F394" s="70" t="s">
        <v>1627</v>
      </c>
      <c r="G394" s="1386"/>
      <c r="H394" s="1320"/>
      <c r="I394" s="1320"/>
      <c r="J394" s="1320"/>
      <c r="K394" s="339" t="s">
        <v>1628</v>
      </c>
      <c r="L394" s="1320"/>
      <c r="M394" s="1320"/>
      <c r="N394" s="70" t="s">
        <v>1629</v>
      </c>
      <c r="O394" s="129" t="s">
        <v>1630</v>
      </c>
      <c r="P394" s="552">
        <v>45108</v>
      </c>
      <c r="Q394" s="552">
        <v>45444</v>
      </c>
      <c r="R394" s="553"/>
      <c r="S394" s="553"/>
    </row>
    <row r="395" spans="1:19" ht="90.75" customHeight="1">
      <c r="A395" s="1384" t="s">
        <v>1631</v>
      </c>
      <c r="B395" s="1384" t="s">
        <v>1632</v>
      </c>
      <c r="C395" s="1384" t="s">
        <v>1633</v>
      </c>
      <c r="D395" s="1344" t="s">
        <v>1634</v>
      </c>
      <c r="E395" s="1344" t="s">
        <v>1635</v>
      </c>
      <c r="F395" s="1308" t="s">
        <v>1636</v>
      </c>
      <c r="G395" s="1384" t="s">
        <v>1637</v>
      </c>
      <c r="H395" s="1302" t="s">
        <v>1435</v>
      </c>
      <c r="I395" s="1302" t="s">
        <v>1412</v>
      </c>
      <c r="J395" s="1302" t="s">
        <v>1638</v>
      </c>
      <c r="K395" s="70" t="s">
        <v>1639</v>
      </c>
      <c r="L395" s="1302" t="s">
        <v>1640</v>
      </c>
      <c r="M395" s="1302" t="s">
        <v>1416</v>
      </c>
      <c r="N395" s="70" t="s">
        <v>1641</v>
      </c>
      <c r="O395" s="70" t="s">
        <v>1642</v>
      </c>
      <c r="P395" s="552">
        <v>45108</v>
      </c>
      <c r="Q395" s="552">
        <v>45444</v>
      </c>
      <c r="R395" s="553"/>
      <c r="S395" s="553"/>
    </row>
    <row r="396" spans="1:19" ht="192.75" customHeight="1">
      <c r="A396" s="1385"/>
      <c r="B396" s="1385"/>
      <c r="C396" s="1385"/>
      <c r="D396" s="1292"/>
      <c r="E396" s="1292"/>
      <c r="F396" s="1298"/>
      <c r="G396" s="1385"/>
      <c r="H396" s="1300"/>
      <c r="I396" s="1300"/>
      <c r="J396" s="1300"/>
      <c r="K396" s="70" t="s">
        <v>1643</v>
      </c>
      <c r="L396" s="1300"/>
      <c r="M396" s="1300"/>
      <c r="N396" s="70" t="s">
        <v>1644</v>
      </c>
      <c r="O396" s="70" t="s">
        <v>1645</v>
      </c>
      <c r="P396" s="552">
        <v>45108</v>
      </c>
      <c r="Q396" s="552">
        <v>45444</v>
      </c>
      <c r="R396" s="553"/>
      <c r="S396" s="553"/>
    </row>
    <row r="397" spans="1:19" ht="38.25">
      <c r="A397" s="1385"/>
      <c r="B397" s="1385"/>
      <c r="C397" s="1385"/>
      <c r="D397" s="1292"/>
      <c r="E397" s="1292"/>
      <c r="F397" s="1308" t="s">
        <v>1646</v>
      </c>
      <c r="G397" s="1385"/>
      <c r="H397" s="1300"/>
      <c r="I397" s="1300"/>
      <c r="J397" s="1300"/>
      <c r="K397" s="531" t="s">
        <v>1647</v>
      </c>
      <c r="L397" s="1300"/>
      <c r="M397" s="1300"/>
      <c r="N397" s="70" t="s">
        <v>1417</v>
      </c>
      <c r="O397" s="70" t="s">
        <v>1645</v>
      </c>
      <c r="P397" s="552">
        <v>45108</v>
      </c>
      <c r="Q397" s="552">
        <v>45444</v>
      </c>
      <c r="R397" s="553"/>
      <c r="S397" s="553"/>
    </row>
    <row r="398" spans="1:19" ht="87.75" customHeight="1">
      <c r="A398" s="1386"/>
      <c r="B398" s="1386"/>
      <c r="C398" s="1645"/>
      <c r="D398" s="1306"/>
      <c r="E398" s="1306"/>
      <c r="F398" s="1298"/>
      <c r="G398" s="1645"/>
      <c r="H398" s="1320"/>
      <c r="I398" s="1320"/>
      <c r="J398" s="1320"/>
      <c r="K398" s="129" t="s">
        <v>1648</v>
      </c>
      <c r="L398" s="1320"/>
      <c r="M398" s="1320"/>
      <c r="N398" s="70" t="s">
        <v>1649</v>
      </c>
      <c r="O398" s="70" t="s">
        <v>1645</v>
      </c>
      <c r="P398" s="552">
        <v>45108</v>
      </c>
      <c r="Q398" s="552">
        <v>45444</v>
      </c>
      <c r="R398" s="553"/>
      <c r="S398" s="553"/>
    </row>
    <row r="399" spans="1:19" ht="87.75" customHeight="1">
      <c r="A399" s="1384" t="s">
        <v>1650</v>
      </c>
      <c r="B399" s="1384" t="s">
        <v>1651</v>
      </c>
      <c r="C399" s="1384" t="s">
        <v>1652</v>
      </c>
      <c r="D399" s="1344" t="s">
        <v>1653</v>
      </c>
      <c r="E399" s="70" t="s">
        <v>1654</v>
      </c>
      <c r="F399" s="1308" t="s">
        <v>1655</v>
      </c>
      <c r="G399" s="1384" t="s">
        <v>1656</v>
      </c>
      <c r="H399" s="1302" t="s">
        <v>1435</v>
      </c>
      <c r="I399" s="1302" t="s">
        <v>1436</v>
      </c>
      <c r="J399" s="1302" t="s">
        <v>1437</v>
      </c>
      <c r="K399" s="70" t="s">
        <v>1657</v>
      </c>
      <c r="L399" s="1302" t="s">
        <v>1595</v>
      </c>
      <c r="M399" s="1381" t="s">
        <v>768</v>
      </c>
      <c r="N399" s="70" t="s">
        <v>1417</v>
      </c>
      <c r="O399" s="70" t="s">
        <v>1658</v>
      </c>
      <c r="P399" s="552">
        <v>45108</v>
      </c>
      <c r="Q399" s="552">
        <v>45444</v>
      </c>
      <c r="R399" s="553"/>
      <c r="S399" s="553"/>
    </row>
    <row r="400" spans="1:19" ht="91.5" customHeight="1">
      <c r="A400" s="1385"/>
      <c r="B400" s="1385"/>
      <c r="C400" s="1385"/>
      <c r="D400" s="1306"/>
      <c r="E400" s="70" t="s">
        <v>1659</v>
      </c>
      <c r="F400" s="1298"/>
      <c r="G400" s="1646"/>
      <c r="H400" s="1300"/>
      <c r="I400" s="1300"/>
      <c r="J400" s="1300"/>
      <c r="K400" s="70" t="s">
        <v>1660</v>
      </c>
      <c r="L400" s="1300"/>
      <c r="M400" s="1303"/>
      <c r="N400" s="70" t="s">
        <v>1661</v>
      </c>
      <c r="O400" s="70" t="s">
        <v>1662</v>
      </c>
      <c r="P400" s="552">
        <v>45108</v>
      </c>
      <c r="Q400" s="552">
        <v>45444</v>
      </c>
      <c r="R400" s="553"/>
      <c r="S400" s="553"/>
    </row>
    <row r="401" spans="1:19" ht="91.5" customHeight="1">
      <c r="A401" s="1386"/>
      <c r="B401" s="1386"/>
      <c r="C401" s="1386"/>
      <c r="D401" s="70" t="s">
        <v>1663</v>
      </c>
      <c r="E401" s="70" t="s">
        <v>1664</v>
      </c>
      <c r="F401" s="70" t="s">
        <v>1665</v>
      </c>
      <c r="G401" s="1645"/>
      <c r="H401" s="1320"/>
      <c r="I401" s="1320"/>
      <c r="J401" s="1320"/>
      <c r="K401" s="70" t="s">
        <v>1666</v>
      </c>
      <c r="L401" s="1320"/>
      <c r="M401" s="1510"/>
      <c r="N401" s="70" t="s">
        <v>1417</v>
      </c>
      <c r="O401" s="70" t="s">
        <v>1667</v>
      </c>
      <c r="P401" s="552">
        <v>45108</v>
      </c>
      <c r="Q401" s="552">
        <v>45444</v>
      </c>
      <c r="R401" s="553"/>
      <c r="S401" s="553"/>
    </row>
    <row r="402" spans="1:19" ht="91.5" customHeight="1">
      <c r="A402" s="1384" t="s">
        <v>1668</v>
      </c>
      <c r="B402" s="1384" t="s">
        <v>1669</v>
      </c>
      <c r="C402" s="1384" t="s">
        <v>1670</v>
      </c>
      <c r="D402" s="1344" t="s">
        <v>1671</v>
      </c>
      <c r="E402" s="70" t="s">
        <v>1672</v>
      </c>
      <c r="F402" s="1308" t="s">
        <v>1673</v>
      </c>
      <c r="G402" s="1384" t="s">
        <v>1674</v>
      </c>
      <c r="H402" s="1302" t="s">
        <v>1435</v>
      </c>
      <c r="I402" s="1302" t="s">
        <v>1412</v>
      </c>
      <c r="J402" s="1302" t="s">
        <v>1638</v>
      </c>
      <c r="K402" s="70" t="s">
        <v>1675</v>
      </c>
      <c r="L402" s="1302" t="s">
        <v>1676</v>
      </c>
      <c r="M402" s="1381" t="s">
        <v>1416</v>
      </c>
      <c r="N402" s="70" t="s">
        <v>1417</v>
      </c>
      <c r="O402" s="567" t="s">
        <v>1677</v>
      </c>
      <c r="P402" s="552">
        <v>45108</v>
      </c>
      <c r="Q402" s="552">
        <v>45444</v>
      </c>
      <c r="R402" s="553"/>
      <c r="S402" s="553"/>
    </row>
    <row r="403" spans="1:19" ht="91.5" customHeight="1">
      <c r="A403" s="1386"/>
      <c r="B403" s="1386"/>
      <c r="C403" s="1386"/>
      <c r="D403" s="1306"/>
      <c r="E403" s="70" t="s">
        <v>1678</v>
      </c>
      <c r="F403" s="1298"/>
      <c r="G403" s="1645"/>
      <c r="H403" s="1320"/>
      <c r="I403" s="1320"/>
      <c r="J403" s="1320"/>
      <c r="K403" s="70" t="s">
        <v>1679</v>
      </c>
      <c r="L403" s="1320"/>
      <c r="M403" s="1510"/>
      <c r="N403" s="70" t="s">
        <v>1680</v>
      </c>
      <c r="O403" s="70" t="s">
        <v>1624</v>
      </c>
      <c r="P403" s="552">
        <v>45108</v>
      </c>
      <c r="Q403" s="552">
        <v>45444</v>
      </c>
      <c r="R403" s="553"/>
      <c r="S403" s="553"/>
    </row>
    <row r="404" spans="1:19" ht="15">
      <c r="A404" s="269"/>
      <c r="B404" s="269"/>
      <c r="C404" s="269"/>
      <c r="D404" s="269"/>
      <c r="E404" s="269"/>
      <c r="F404" s="269"/>
      <c r="G404" s="269"/>
      <c r="H404" s="269"/>
      <c r="I404" s="269"/>
      <c r="J404" s="269"/>
      <c r="K404" s="269"/>
      <c r="L404" s="269"/>
      <c r="M404" s="269"/>
      <c r="N404" s="269"/>
      <c r="O404" s="269"/>
      <c r="P404" s="269"/>
      <c r="Q404" s="269"/>
      <c r="R404" s="269"/>
      <c r="S404" s="269"/>
    </row>
    <row r="405" spans="1:19" ht="15">
      <c r="A405" s="1368" t="s">
        <v>1681</v>
      </c>
      <c r="B405" s="1369"/>
      <c r="C405" s="1369"/>
      <c r="D405" s="1369"/>
      <c r="E405" s="1370"/>
      <c r="F405" s="1369" t="s">
        <v>1682</v>
      </c>
      <c r="G405" s="1369"/>
      <c r="H405" s="1369"/>
      <c r="I405" s="1369"/>
      <c r="J405" s="1369"/>
      <c r="K405" s="1369"/>
      <c r="L405" s="1369"/>
      <c r="M405" s="1369"/>
      <c r="N405" s="1369"/>
      <c r="O405" s="1369"/>
      <c r="P405" s="1369"/>
      <c r="Q405" s="1369"/>
      <c r="R405" s="1369"/>
      <c r="S405" s="1370"/>
    </row>
    <row r="406" spans="1:19" ht="40.5" customHeight="1">
      <c r="A406" s="1384" t="s">
        <v>1683</v>
      </c>
      <c r="B406" s="1384" t="s">
        <v>1684</v>
      </c>
      <c r="C406" s="1384" t="s">
        <v>1685</v>
      </c>
      <c r="D406" s="1342" t="s">
        <v>1686</v>
      </c>
      <c r="E406" s="66" t="s">
        <v>1687</v>
      </c>
      <c r="F406" s="568"/>
      <c r="G406" s="1384" t="s">
        <v>1688</v>
      </c>
      <c r="H406" s="1302" t="s">
        <v>1193</v>
      </c>
      <c r="I406" s="1302" t="s">
        <v>1689</v>
      </c>
      <c r="J406" s="1302" t="s">
        <v>1690</v>
      </c>
      <c r="K406" s="1384" t="s">
        <v>1691</v>
      </c>
      <c r="L406" s="1302" t="s">
        <v>1692</v>
      </c>
      <c r="M406" s="1302" t="s">
        <v>1693</v>
      </c>
      <c r="N406" s="1384" t="s">
        <v>1694</v>
      </c>
      <c r="O406" s="1523" t="s">
        <v>1695</v>
      </c>
      <c r="P406" s="1525">
        <v>45108</v>
      </c>
      <c r="Q406" s="1527">
        <v>45473</v>
      </c>
      <c r="R406" s="1523" t="s">
        <v>1696</v>
      </c>
      <c r="S406" s="1529">
        <v>1</v>
      </c>
    </row>
    <row r="407" spans="1:19" ht="40.5" customHeight="1">
      <c r="A407" s="1385"/>
      <c r="B407" s="1385"/>
      <c r="C407" s="1385"/>
      <c r="D407" s="1342"/>
      <c r="E407" s="66" t="s">
        <v>1697</v>
      </c>
      <c r="F407" s="66"/>
      <c r="G407" s="1385"/>
      <c r="H407" s="1300"/>
      <c r="I407" s="1300"/>
      <c r="J407" s="1300"/>
      <c r="K407" s="1385"/>
      <c r="L407" s="1300"/>
      <c r="M407" s="1300"/>
      <c r="N407" s="1386"/>
      <c r="O407" s="1524"/>
      <c r="P407" s="1526"/>
      <c r="Q407" s="1528"/>
      <c r="R407" s="1524"/>
      <c r="S407" s="1524"/>
    </row>
    <row r="408" spans="1:19" ht="114.75">
      <c r="A408" s="1385"/>
      <c r="B408" s="1385"/>
      <c r="C408" s="1385"/>
      <c r="D408" s="66" t="s">
        <v>1698</v>
      </c>
      <c r="E408" s="66" t="s">
        <v>1699</v>
      </c>
      <c r="F408" s="66" t="s">
        <v>1700</v>
      </c>
      <c r="G408" s="1385"/>
      <c r="H408" s="1300"/>
      <c r="I408" s="1300"/>
      <c r="J408" s="1300"/>
      <c r="K408" s="1385"/>
      <c r="L408" s="1300"/>
      <c r="M408" s="1300"/>
      <c r="N408" s="66" t="s">
        <v>1701</v>
      </c>
      <c r="O408" s="66" t="s">
        <v>1695</v>
      </c>
      <c r="P408" s="569">
        <v>45108</v>
      </c>
      <c r="Q408" s="570">
        <v>45473</v>
      </c>
      <c r="R408" s="66" t="s">
        <v>1702</v>
      </c>
      <c r="S408" s="271">
        <v>1</v>
      </c>
    </row>
    <row r="409" spans="1:19" ht="102">
      <c r="A409" s="1385"/>
      <c r="B409" s="1385"/>
      <c r="C409" s="1385"/>
      <c r="D409" s="66" t="s">
        <v>1703</v>
      </c>
      <c r="E409" s="66" t="s">
        <v>1704</v>
      </c>
      <c r="F409" s="66" t="s">
        <v>1705</v>
      </c>
      <c r="G409" s="1385"/>
      <c r="H409" s="1300"/>
      <c r="I409" s="1300"/>
      <c r="J409" s="1300"/>
      <c r="K409" s="1385"/>
      <c r="L409" s="1300"/>
      <c r="M409" s="1300"/>
      <c r="N409" s="66" t="s">
        <v>1706</v>
      </c>
      <c r="O409" s="83" t="s">
        <v>1695</v>
      </c>
      <c r="P409" s="571">
        <v>45108</v>
      </c>
      <c r="Q409" s="572">
        <v>45473</v>
      </c>
      <c r="R409" s="83" t="s">
        <v>1707</v>
      </c>
      <c r="S409" s="83" t="s">
        <v>249</v>
      </c>
    </row>
    <row r="410" spans="1:19" ht="25.5">
      <c r="A410" s="1385"/>
      <c r="B410" s="1385"/>
      <c r="C410" s="1384" t="s">
        <v>1708</v>
      </c>
      <c r="D410" s="66" t="s">
        <v>1709</v>
      </c>
      <c r="E410" s="573"/>
      <c r="F410" s="66"/>
      <c r="G410" s="1385"/>
      <c r="H410" s="1300"/>
      <c r="I410" s="1300"/>
      <c r="J410" s="1300"/>
      <c r="K410" s="1385"/>
      <c r="L410" s="1300"/>
      <c r="M410" s="1300"/>
      <c r="N410" s="1384" t="s">
        <v>1710</v>
      </c>
      <c r="O410" s="1523" t="s">
        <v>1695</v>
      </c>
      <c r="P410" s="1525">
        <v>45108</v>
      </c>
      <c r="Q410" s="1527">
        <v>45473</v>
      </c>
      <c r="R410" s="1523" t="s">
        <v>1711</v>
      </c>
      <c r="S410" s="1530">
        <v>1</v>
      </c>
    </row>
    <row r="411" spans="1:19">
      <c r="A411" s="1385"/>
      <c r="B411" s="1385"/>
      <c r="C411" s="1385"/>
      <c r="D411" s="66" t="s">
        <v>1712</v>
      </c>
      <c r="E411" s="573"/>
      <c r="F411" s="66"/>
      <c r="G411" s="1385"/>
      <c r="H411" s="1300"/>
      <c r="I411" s="1300"/>
      <c r="J411" s="1300"/>
      <c r="K411" s="1385"/>
      <c r="L411" s="1300"/>
      <c r="M411" s="1300"/>
      <c r="N411" s="1386"/>
      <c r="O411" s="1524"/>
      <c r="P411" s="1526"/>
      <c r="Q411" s="1528"/>
      <c r="R411" s="1524"/>
      <c r="S411" s="1531"/>
    </row>
    <row r="412" spans="1:19" ht="51">
      <c r="A412" s="1385"/>
      <c r="B412" s="1385"/>
      <c r="C412" s="1385"/>
      <c r="D412" s="1384" t="s">
        <v>1713</v>
      </c>
      <c r="E412" s="66" t="s">
        <v>1714</v>
      </c>
      <c r="F412" s="66" t="s">
        <v>1715</v>
      </c>
      <c r="G412" s="1385"/>
      <c r="H412" s="1300"/>
      <c r="I412" s="1300"/>
      <c r="J412" s="1300"/>
      <c r="K412" s="1385"/>
      <c r="L412" s="1300"/>
      <c r="M412" s="1300"/>
      <c r="N412" s="1384" t="s">
        <v>1716</v>
      </c>
      <c r="O412" s="1523" t="s">
        <v>1695</v>
      </c>
      <c r="P412" s="1525">
        <v>45108</v>
      </c>
      <c r="Q412" s="1527">
        <v>45473</v>
      </c>
      <c r="R412" s="1523" t="s">
        <v>1717</v>
      </c>
      <c r="S412" s="1529">
        <v>1</v>
      </c>
    </row>
    <row r="413" spans="1:19">
      <c r="A413" s="1385"/>
      <c r="B413" s="1385"/>
      <c r="C413" s="1385"/>
      <c r="D413" s="1385"/>
      <c r="E413" s="66" t="s">
        <v>1718</v>
      </c>
      <c r="F413" s="66"/>
      <c r="G413" s="1385"/>
      <c r="H413" s="1300"/>
      <c r="I413" s="1300"/>
      <c r="J413" s="1300"/>
      <c r="K413" s="1385"/>
      <c r="L413" s="1300"/>
      <c r="M413" s="1300"/>
      <c r="N413" s="1385"/>
      <c r="O413" s="1532"/>
      <c r="P413" s="1533"/>
      <c r="Q413" s="1534"/>
      <c r="R413" s="1532"/>
      <c r="S413" s="1535"/>
    </row>
    <row r="414" spans="1:19" ht="38.25">
      <c r="A414" s="1385"/>
      <c r="B414" s="1385"/>
      <c r="C414" s="1386"/>
      <c r="D414" s="1386"/>
      <c r="E414" s="66" t="s">
        <v>1719</v>
      </c>
      <c r="F414" s="66" t="s">
        <v>1720</v>
      </c>
      <c r="G414" s="1385"/>
      <c r="H414" s="1300"/>
      <c r="I414" s="1300"/>
      <c r="J414" s="1300"/>
      <c r="K414" s="1385"/>
      <c r="L414" s="1300"/>
      <c r="M414" s="1300"/>
      <c r="N414" s="1386"/>
      <c r="O414" s="1524"/>
      <c r="P414" s="1526"/>
      <c r="Q414" s="1528"/>
      <c r="R414" s="1524"/>
      <c r="S414" s="1536"/>
    </row>
    <row r="415" spans="1:19" ht="63.75">
      <c r="A415" s="1385"/>
      <c r="B415" s="1385"/>
      <c r="C415" s="1384" t="s">
        <v>1721</v>
      </c>
      <c r="D415" s="66" t="s">
        <v>1722</v>
      </c>
      <c r="E415" s="66" t="s">
        <v>1723</v>
      </c>
      <c r="F415" s="66"/>
      <c r="G415" s="1385"/>
      <c r="H415" s="1300"/>
      <c r="I415" s="1300"/>
      <c r="J415" s="1300"/>
      <c r="K415" s="1385"/>
      <c r="L415" s="1300"/>
      <c r="M415" s="1300"/>
      <c r="N415" s="66" t="s">
        <v>1724</v>
      </c>
      <c r="O415" s="83" t="s">
        <v>1695</v>
      </c>
      <c r="P415" s="571">
        <v>45108</v>
      </c>
      <c r="Q415" s="572">
        <v>45473</v>
      </c>
      <c r="R415" s="271" t="s">
        <v>1725</v>
      </c>
      <c r="S415" s="271">
        <v>1</v>
      </c>
    </row>
    <row r="416" spans="1:19" ht="38.25">
      <c r="A416" s="1385"/>
      <c r="B416" s="1385"/>
      <c r="C416" s="1385"/>
      <c r="D416" s="66" t="s">
        <v>1726</v>
      </c>
      <c r="E416" s="66" t="s">
        <v>1727</v>
      </c>
      <c r="F416" s="66"/>
      <c r="G416" s="1385"/>
      <c r="H416" s="1300"/>
      <c r="I416" s="1300"/>
      <c r="J416" s="1300"/>
      <c r="K416" s="1385"/>
      <c r="L416" s="1300"/>
      <c r="M416" s="1300"/>
      <c r="N416" s="1384" t="s">
        <v>1728</v>
      </c>
      <c r="O416" s="1523" t="s">
        <v>1695</v>
      </c>
      <c r="P416" s="1525">
        <v>45108</v>
      </c>
      <c r="Q416" s="1527">
        <v>45473</v>
      </c>
      <c r="R416" s="1523" t="s">
        <v>1729</v>
      </c>
      <c r="S416" s="1529">
        <v>1</v>
      </c>
    </row>
    <row r="417" spans="1:19" ht="25.5">
      <c r="A417" s="1385"/>
      <c r="B417" s="1385"/>
      <c r="C417" s="1386"/>
      <c r="D417" s="66" t="s">
        <v>1730</v>
      </c>
      <c r="E417" s="66" t="s">
        <v>1731</v>
      </c>
      <c r="F417" s="66"/>
      <c r="G417" s="1385"/>
      <c r="H417" s="1300"/>
      <c r="I417" s="1300"/>
      <c r="J417" s="1300"/>
      <c r="K417" s="1385"/>
      <c r="L417" s="1300"/>
      <c r="M417" s="1300"/>
      <c r="N417" s="1386"/>
      <c r="O417" s="1524"/>
      <c r="P417" s="1526"/>
      <c r="Q417" s="1528"/>
      <c r="R417" s="1524"/>
      <c r="S417" s="1524"/>
    </row>
    <row r="418" spans="1:19" ht="63.75">
      <c r="A418" s="1385"/>
      <c r="B418" s="1385"/>
      <c r="C418" s="66" t="s">
        <v>1732</v>
      </c>
      <c r="D418" s="66" t="s">
        <v>1733</v>
      </c>
      <c r="E418" s="66" t="s">
        <v>1734</v>
      </c>
      <c r="F418" s="471"/>
      <c r="G418" s="1385"/>
      <c r="H418" s="1300"/>
      <c r="I418" s="1300"/>
      <c r="J418" s="1300"/>
      <c r="K418" s="1385"/>
      <c r="L418" s="1300"/>
      <c r="M418" s="1300"/>
      <c r="N418" s="66" t="s">
        <v>1735</v>
      </c>
      <c r="O418" s="83" t="s">
        <v>1695</v>
      </c>
      <c r="P418" s="572">
        <v>45108</v>
      </c>
      <c r="Q418" s="572">
        <v>45473</v>
      </c>
      <c r="R418" s="66" t="s">
        <v>1736</v>
      </c>
      <c r="S418" s="574">
        <v>1</v>
      </c>
    </row>
    <row r="419" spans="1:19" ht="38.25">
      <c r="A419" s="1385"/>
      <c r="B419" s="1385"/>
      <c r="C419" s="121" t="s">
        <v>1737</v>
      </c>
      <c r="D419" s="121" t="s">
        <v>1738</v>
      </c>
      <c r="E419" s="66" t="s">
        <v>1739</v>
      </c>
      <c r="F419" s="66"/>
      <c r="G419" s="1385"/>
      <c r="H419" s="1300"/>
      <c r="I419" s="1300"/>
      <c r="J419" s="1300"/>
      <c r="K419" s="1385"/>
      <c r="L419" s="1300"/>
      <c r="M419" s="1300"/>
      <c r="N419" s="66" t="s">
        <v>1740</v>
      </c>
      <c r="O419" s="83" t="s">
        <v>1695</v>
      </c>
      <c r="P419" s="572">
        <v>45108</v>
      </c>
      <c r="Q419" s="572">
        <v>45473</v>
      </c>
      <c r="R419" s="83" t="s">
        <v>1741</v>
      </c>
      <c r="S419" s="575">
        <v>1</v>
      </c>
    </row>
    <row r="420" spans="1:19" ht="63.75">
      <c r="A420" s="1386"/>
      <c r="B420" s="1386"/>
      <c r="C420" s="66" t="s">
        <v>1742</v>
      </c>
      <c r="D420" s="66" t="s">
        <v>1743</v>
      </c>
      <c r="E420" s="66" t="s">
        <v>1744</v>
      </c>
      <c r="F420" s="66" t="s">
        <v>1745</v>
      </c>
      <c r="G420" s="1386"/>
      <c r="H420" s="1320"/>
      <c r="I420" s="1320"/>
      <c r="J420" s="1320"/>
      <c r="K420" s="1386"/>
      <c r="L420" s="1320"/>
      <c r="M420" s="1320"/>
      <c r="N420" s="66" t="s">
        <v>1746</v>
      </c>
      <c r="O420" s="83" t="s">
        <v>1695</v>
      </c>
      <c r="P420" s="572">
        <v>45108</v>
      </c>
      <c r="Q420" s="572">
        <v>45473</v>
      </c>
      <c r="R420" s="83" t="s">
        <v>1747</v>
      </c>
      <c r="S420" s="575">
        <v>1</v>
      </c>
    </row>
    <row r="421" spans="1:19" ht="102">
      <c r="A421" s="1384" t="s">
        <v>1748</v>
      </c>
      <c r="B421" s="1384" t="s">
        <v>1749</v>
      </c>
      <c r="C421" s="66" t="s">
        <v>1685</v>
      </c>
      <c r="D421" s="66" t="s">
        <v>1750</v>
      </c>
      <c r="E421" s="66"/>
      <c r="F421" s="471"/>
      <c r="G421" s="1384" t="s">
        <v>1751</v>
      </c>
      <c r="H421" s="1302" t="s">
        <v>1193</v>
      </c>
      <c r="I421" s="1302" t="s">
        <v>1689</v>
      </c>
      <c r="J421" s="1302" t="s">
        <v>1690</v>
      </c>
      <c r="K421" s="1384" t="s">
        <v>1752</v>
      </c>
      <c r="L421" s="1302" t="s">
        <v>1692</v>
      </c>
      <c r="M421" s="1302" t="s">
        <v>1693</v>
      </c>
      <c r="N421" s="66" t="s">
        <v>1753</v>
      </c>
      <c r="O421" s="83" t="s">
        <v>1695</v>
      </c>
      <c r="P421" s="572">
        <v>45108</v>
      </c>
      <c r="Q421" s="572">
        <v>45473</v>
      </c>
      <c r="R421" s="83" t="s">
        <v>1754</v>
      </c>
      <c r="S421" s="575">
        <v>1</v>
      </c>
    </row>
    <row r="422" spans="1:19" ht="25.5">
      <c r="A422" s="1385"/>
      <c r="B422" s="1385"/>
      <c r="C422" s="1384" t="s">
        <v>1721</v>
      </c>
      <c r="D422" s="1384" t="s">
        <v>1755</v>
      </c>
      <c r="E422" s="66" t="s">
        <v>1756</v>
      </c>
      <c r="F422" s="576"/>
      <c r="G422" s="1385"/>
      <c r="H422" s="1300"/>
      <c r="I422" s="1300"/>
      <c r="J422" s="1300"/>
      <c r="K422" s="1385"/>
      <c r="L422" s="1300"/>
      <c r="M422" s="1300"/>
      <c r="N422" s="1384" t="s">
        <v>1757</v>
      </c>
      <c r="O422" s="1384" t="s">
        <v>1695</v>
      </c>
      <c r="P422" s="1537">
        <v>45108</v>
      </c>
      <c r="Q422" s="1537">
        <v>45473</v>
      </c>
      <c r="R422" s="1384" t="s">
        <v>1758</v>
      </c>
      <c r="S422" s="1529">
        <v>1</v>
      </c>
    </row>
    <row r="423" spans="1:19" ht="25.5">
      <c r="A423" s="1385"/>
      <c r="B423" s="1385"/>
      <c r="C423" s="1386"/>
      <c r="D423" s="1386"/>
      <c r="E423" s="66" t="s">
        <v>1759</v>
      </c>
      <c r="F423" s="66"/>
      <c r="G423" s="1385"/>
      <c r="H423" s="1300"/>
      <c r="I423" s="1300"/>
      <c r="J423" s="1300"/>
      <c r="K423" s="1385"/>
      <c r="L423" s="1300"/>
      <c r="M423" s="1300"/>
      <c r="N423" s="1386"/>
      <c r="O423" s="1386"/>
      <c r="P423" s="1538"/>
      <c r="Q423" s="1538"/>
      <c r="R423" s="1386"/>
      <c r="S423" s="1524"/>
    </row>
    <row r="424" spans="1:19" ht="51">
      <c r="A424" s="1385"/>
      <c r="B424" s="1385"/>
      <c r="C424" s="1384" t="s">
        <v>1760</v>
      </c>
      <c r="D424" s="1384" t="s">
        <v>1761</v>
      </c>
      <c r="E424" s="66" t="s">
        <v>1762</v>
      </c>
      <c r="F424" s="66"/>
      <c r="G424" s="1385"/>
      <c r="H424" s="1300"/>
      <c r="I424" s="1300"/>
      <c r="J424" s="1300"/>
      <c r="K424" s="1385"/>
      <c r="L424" s="1300"/>
      <c r="M424" s="1300"/>
      <c r="N424" s="121" t="s">
        <v>1694</v>
      </c>
      <c r="O424" s="66" t="s">
        <v>1695</v>
      </c>
      <c r="P424" s="569">
        <v>45108</v>
      </c>
      <c r="Q424" s="570">
        <v>45473</v>
      </c>
      <c r="R424" s="66" t="s">
        <v>1696</v>
      </c>
      <c r="S424" s="271">
        <v>1</v>
      </c>
    </row>
    <row r="425" spans="1:19" ht="102">
      <c r="A425" s="1385"/>
      <c r="B425" s="1385"/>
      <c r="C425" s="1385"/>
      <c r="D425" s="1385"/>
      <c r="E425" s="121" t="s">
        <v>1763</v>
      </c>
      <c r="F425" s="121" t="s">
        <v>1764</v>
      </c>
      <c r="G425" s="1385"/>
      <c r="H425" s="1300"/>
      <c r="I425" s="1300"/>
      <c r="J425" s="1300"/>
      <c r="K425" s="1385"/>
      <c r="L425" s="1300"/>
      <c r="M425" s="1300"/>
      <c r="N425" s="121" t="s">
        <v>1765</v>
      </c>
      <c r="O425" s="66" t="s">
        <v>1695</v>
      </c>
      <c r="P425" s="569">
        <v>45108</v>
      </c>
      <c r="Q425" s="570">
        <v>45473</v>
      </c>
      <c r="R425" s="66" t="s">
        <v>1766</v>
      </c>
      <c r="S425" s="271">
        <v>1</v>
      </c>
    </row>
    <row r="426" spans="1:19" ht="25.5">
      <c r="A426" s="1385"/>
      <c r="B426" s="1385"/>
      <c r="C426" s="1385"/>
      <c r="D426" s="1384" t="s">
        <v>1767</v>
      </c>
      <c r="E426" s="66" t="s">
        <v>1768</v>
      </c>
      <c r="F426" s="66"/>
      <c r="G426" s="1385"/>
      <c r="H426" s="1300"/>
      <c r="I426" s="1300"/>
      <c r="J426" s="1300"/>
      <c r="K426" s="1385"/>
      <c r="L426" s="1300"/>
      <c r="M426" s="1300"/>
      <c r="N426" s="1384" t="s">
        <v>1769</v>
      </c>
      <c r="O426" s="1384" t="s">
        <v>1695</v>
      </c>
      <c r="P426" s="1537">
        <v>45108</v>
      </c>
      <c r="Q426" s="1537">
        <v>45473</v>
      </c>
      <c r="R426" s="1384" t="s">
        <v>1770</v>
      </c>
      <c r="S426" s="1530">
        <v>1</v>
      </c>
    </row>
    <row r="427" spans="1:19" ht="25.5">
      <c r="A427" s="1385"/>
      <c r="B427" s="1385"/>
      <c r="C427" s="1386"/>
      <c r="D427" s="1386"/>
      <c r="E427" s="66" t="s">
        <v>1771</v>
      </c>
      <c r="F427" s="66"/>
      <c r="G427" s="1385"/>
      <c r="H427" s="1300"/>
      <c r="I427" s="1300"/>
      <c r="J427" s="1300"/>
      <c r="K427" s="1385"/>
      <c r="L427" s="1300"/>
      <c r="M427" s="1300"/>
      <c r="N427" s="1386"/>
      <c r="O427" s="1386"/>
      <c r="P427" s="1538"/>
      <c r="Q427" s="1538"/>
      <c r="R427" s="1386"/>
      <c r="S427" s="1386"/>
    </row>
    <row r="428" spans="1:19" ht="38.25">
      <c r="A428" s="1386"/>
      <c r="B428" s="1386"/>
      <c r="C428" s="66" t="s">
        <v>1708</v>
      </c>
      <c r="D428" s="66" t="s">
        <v>1772</v>
      </c>
      <c r="E428" s="66" t="s">
        <v>1773</v>
      </c>
      <c r="F428" s="471"/>
      <c r="G428" s="1386"/>
      <c r="H428" s="1320"/>
      <c r="I428" s="1320"/>
      <c r="J428" s="1320"/>
      <c r="K428" s="1386"/>
      <c r="L428" s="1320"/>
      <c r="M428" s="1320"/>
      <c r="N428" s="66" t="s">
        <v>1774</v>
      </c>
      <c r="O428" s="83" t="s">
        <v>1695</v>
      </c>
      <c r="P428" s="571">
        <v>45108</v>
      </c>
      <c r="Q428" s="572">
        <v>45473</v>
      </c>
      <c r="R428" s="83" t="s">
        <v>1775</v>
      </c>
      <c r="S428" s="575">
        <v>1</v>
      </c>
    </row>
    <row r="429" spans="1:19" ht="15">
      <c r="A429" s="269"/>
      <c r="B429" s="269"/>
      <c r="C429" s="269"/>
      <c r="D429" s="269"/>
      <c r="E429" s="269"/>
      <c r="F429" s="269"/>
      <c r="G429" s="269"/>
      <c r="H429" s="269"/>
      <c r="I429" s="269"/>
      <c r="J429" s="269"/>
      <c r="K429" s="269"/>
      <c r="L429" s="269"/>
      <c r="M429" s="269"/>
      <c r="N429" s="269"/>
      <c r="O429" s="269"/>
      <c r="P429" s="269"/>
      <c r="Q429" s="269"/>
      <c r="R429" s="269"/>
      <c r="S429" s="269"/>
    </row>
    <row r="430" spans="1:19" ht="47.25" customHeight="1">
      <c r="A430" s="1368" t="s">
        <v>1776</v>
      </c>
      <c r="B430" s="1369"/>
      <c r="C430" s="1369"/>
      <c r="D430" s="1369"/>
      <c r="E430" s="1370"/>
      <c r="F430" s="1369" t="s">
        <v>1777</v>
      </c>
      <c r="G430" s="1369"/>
      <c r="H430" s="1369"/>
      <c r="I430" s="1369"/>
      <c r="J430" s="1369"/>
      <c r="K430" s="1369"/>
      <c r="L430" s="1369"/>
      <c r="M430" s="1369"/>
      <c r="N430" s="1369"/>
      <c r="O430" s="1369"/>
      <c r="P430" s="1369"/>
      <c r="Q430" s="1369"/>
      <c r="R430" s="1369"/>
      <c r="S430" s="1370"/>
    </row>
    <row r="431" spans="1:19" ht="114.75">
      <c r="A431" s="339" t="s">
        <v>1778</v>
      </c>
      <c r="B431" s="339" t="s">
        <v>1779</v>
      </c>
      <c r="C431" s="578" t="s">
        <v>1780</v>
      </c>
      <c r="D431" s="339" t="s">
        <v>1781</v>
      </c>
      <c r="E431" s="339" t="s">
        <v>1782</v>
      </c>
      <c r="F431" s="339" t="s">
        <v>1783</v>
      </c>
      <c r="G431" s="339" t="s">
        <v>1784</v>
      </c>
      <c r="H431" s="472" t="s">
        <v>226</v>
      </c>
      <c r="I431" s="472" t="s">
        <v>432</v>
      </c>
      <c r="J431" s="472" t="s">
        <v>606</v>
      </c>
      <c r="K431" s="578" t="s">
        <v>1785</v>
      </c>
      <c r="L431" s="472" t="s">
        <v>158</v>
      </c>
      <c r="M431" s="491" t="s">
        <v>768</v>
      </c>
      <c r="N431" s="578" t="s">
        <v>1786</v>
      </c>
      <c r="O431" s="339" t="s">
        <v>1787</v>
      </c>
      <c r="P431" s="483">
        <v>44774</v>
      </c>
      <c r="Q431" s="543">
        <v>45107</v>
      </c>
      <c r="R431" s="339" t="s">
        <v>1788</v>
      </c>
      <c r="S431" s="588">
        <v>1</v>
      </c>
    </row>
    <row r="432" spans="1:19" ht="153">
      <c r="A432" s="465" t="s">
        <v>1789</v>
      </c>
      <c r="B432" s="465" t="s">
        <v>1790</v>
      </c>
      <c r="C432" s="579" t="s">
        <v>1791</v>
      </c>
      <c r="D432" s="465" t="s">
        <v>1792</v>
      </c>
      <c r="E432" s="465" t="s">
        <v>1793</v>
      </c>
      <c r="F432" s="465" t="s">
        <v>1794</v>
      </c>
      <c r="G432" s="465" t="s">
        <v>1795</v>
      </c>
      <c r="H432" s="467" t="s">
        <v>156</v>
      </c>
      <c r="I432" s="467" t="s">
        <v>157</v>
      </c>
      <c r="J432" s="467" t="s">
        <v>158</v>
      </c>
      <c r="K432" s="579" t="s">
        <v>1796</v>
      </c>
      <c r="L432" s="467" t="s">
        <v>401</v>
      </c>
      <c r="M432" s="468" t="s">
        <v>768</v>
      </c>
      <c r="N432" s="579" t="s">
        <v>1797</v>
      </c>
      <c r="O432" s="465" t="s">
        <v>1798</v>
      </c>
      <c r="P432" s="483">
        <v>44774</v>
      </c>
      <c r="Q432" s="543">
        <v>45107</v>
      </c>
      <c r="R432" s="465" t="s">
        <v>1799</v>
      </c>
      <c r="S432" s="589">
        <v>1</v>
      </c>
    </row>
    <row r="433" spans="1:19" ht="91.5">
      <c r="A433" s="339" t="s">
        <v>1800</v>
      </c>
      <c r="B433" s="339" t="s">
        <v>1801</v>
      </c>
      <c r="C433" s="339" t="s">
        <v>1802</v>
      </c>
      <c r="D433" s="339" t="s">
        <v>1803</v>
      </c>
      <c r="E433" s="339" t="s">
        <v>1804</v>
      </c>
      <c r="F433" s="339" t="s">
        <v>1805</v>
      </c>
      <c r="G433" s="339" t="s">
        <v>1806</v>
      </c>
      <c r="H433" s="472" t="s">
        <v>156</v>
      </c>
      <c r="I433" s="472" t="s">
        <v>227</v>
      </c>
      <c r="J433" s="472" t="s">
        <v>261</v>
      </c>
      <c r="K433" s="578" t="s">
        <v>1807</v>
      </c>
      <c r="L433" s="472" t="s">
        <v>158</v>
      </c>
      <c r="M433" s="491" t="s">
        <v>768</v>
      </c>
      <c r="N433" s="339" t="s">
        <v>1808</v>
      </c>
      <c r="O433" s="479" t="s">
        <v>1809</v>
      </c>
      <c r="P433" s="483">
        <v>44774</v>
      </c>
      <c r="Q433" s="483">
        <v>45107</v>
      </c>
      <c r="R433" s="339" t="s">
        <v>1810</v>
      </c>
      <c r="S433" s="339" t="s">
        <v>1811</v>
      </c>
    </row>
    <row r="434" spans="1:19" ht="114.75">
      <c r="A434" s="1371" t="s">
        <v>1812</v>
      </c>
      <c r="B434" s="1327" t="s">
        <v>1813</v>
      </c>
      <c r="C434" s="523" t="s">
        <v>1814</v>
      </c>
      <c r="D434" s="523" t="s">
        <v>1815</v>
      </c>
      <c r="E434" s="523" t="s">
        <v>1816</v>
      </c>
      <c r="F434" s="523" t="s">
        <v>1817</v>
      </c>
      <c r="G434" s="523" t="s">
        <v>1818</v>
      </c>
      <c r="H434" s="469" t="s">
        <v>226</v>
      </c>
      <c r="I434" s="469" t="s">
        <v>227</v>
      </c>
      <c r="J434" s="469" t="s">
        <v>158</v>
      </c>
      <c r="K434" s="523" t="s">
        <v>1819</v>
      </c>
      <c r="L434" s="577" t="s">
        <v>1820</v>
      </c>
      <c r="M434" s="565" t="s">
        <v>768</v>
      </c>
      <c r="N434" s="523" t="s">
        <v>1821</v>
      </c>
      <c r="O434" s="523" t="s">
        <v>1822</v>
      </c>
      <c r="P434" s="590">
        <v>44866</v>
      </c>
      <c r="Q434" s="590">
        <v>45107</v>
      </c>
      <c r="R434" s="523" t="s">
        <v>1823</v>
      </c>
      <c r="S434" s="591">
        <v>1</v>
      </c>
    </row>
    <row r="435" spans="1:19" ht="38.25">
      <c r="A435" s="1372"/>
      <c r="B435" s="1276"/>
      <c r="C435" s="489" t="s">
        <v>1824</v>
      </c>
      <c r="D435" s="489" t="s">
        <v>1825</v>
      </c>
      <c r="E435" s="489" t="s">
        <v>1826</v>
      </c>
      <c r="F435" s="489" t="s">
        <v>1827</v>
      </c>
      <c r="G435" s="1326" t="s">
        <v>1828</v>
      </c>
      <c r="H435" s="1374" t="s">
        <v>226</v>
      </c>
      <c r="I435" s="1374" t="s">
        <v>227</v>
      </c>
      <c r="J435" s="1374" t="s">
        <v>401</v>
      </c>
      <c r="K435" s="1326" t="s">
        <v>1829</v>
      </c>
      <c r="L435" s="1544" t="s">
        <v>1820</v>
      </c>
      <c r="M435" s="1539" t="s">
        <v>768</v>
      </c>
      <c r="N435" s="1326" t="s">
        <v>1830</v>
      </c>
      <c r="O435" s="1326" t="s">
        <v>1822</v>
      </c>
      <c r="P435" s="1541">
        <v>44713</v>
      </c>
      <c r="Q435" s="1541">
        <v>45107</v>
      </c>
      <c r="R435" s="1326" t="s">
        <v>1831</v>
      </c>
      <c r="S435" s="1543">
        <v>1</v>
      </c>
    </row>
    <row r="436" spans="1:19" ht="38.25">
      <c r="A436" s="1372"/>
      <c r="B436" s="1276"/>
      <c r="C436" s="489" t="s">
        <v>1832</v>
      </c>
      <c r="D436" s="489" t="s">
        <v>1833</v>
      </c>
      <c r="E436" s="489" t="s">
        <v>1834</v>
      </c>
      <c r="F436" s="489" t="s">
        <v>1835</v>
      </c>
      <c r="G436" s="1327"/>
      <c r="H436" s="1375"/>
      <c r="I436" s="1375"/>
      <c r="J436" s="1375"/>
      <c r="K436" s="1327"/>
      <c r="L436" s="1375"/>
      <c r="M436" s="1540"/>
      <c r="N436" s="1327"/>
      <c r="O436" s="1327"/>
      <c r="P436" s="1542"/>
      <c r="Q436" s="1542"/>
      <c r="R436" s="1327"/>
      <c r="S436" s="1543"/>
    </row>
    <row r="437" spans="1:19" ht="91.5">
      <c r="A437" s="1372"/>
      <c r="B437" s="1276"/>
      <c r="C437" s="489" t="s">
        <v>1836</v>
      </c>
      <c r="D437" s="489" t="s">
        <v>1837</v>
      </c>
      <c r="E437" s="489" t="s">
        <v>1838</v>
      </c>
      <c r="F437" s="489" t="s">
        <v>1839</v>
      </c>
      <c r="G437" s="489" t="s">
        <v>1840</v>
      </c>
      <c r="H437" s="517" t="s">
        <v>226</v>
      </c>
      <c r="I437" s="517" t="s">
        <v>227</v>
      </c>
      <c r="J437" s="517" t="s">
        <v>401</v>
      </c>
      <c r="K437" s="489" t="s">
        <v>1841</v>
      </c>
      <c r="L437" s="551" t="s">
        <v>1820</v>
      </c>
      <c r="M437" s="566" t="s">
        <v>768</v>
      </c>
      <c r="N437" s="489" t="s">
        <v>1842</v>
      </c>
      <c r="O437" s="526" t="s">
        <v>1822</v>
      </c>
      <c r="P437" s="538">
        <v>44713</v>
      </c>
      <c r="Q437" s="538">
        <v>45107</v>
      </c>
      <c r="R437" s="592" t="s">
        <v>1843</v>
      </c>
      <c r="S437" s="588">
        <v>0.05</v>
      </c>
    </row>
    <row r="438" spans="1:19" ht="91.5">
      <c r="A438" s="1373"/>
      <c r="B438" s="1326"/>
      <c r="C438" s="524" t="s">
        <v>1844</v>
      </c>
      <c r="D438" s="524" t="s">
        <v>1845</v>
      </c>
      <c r="E438" s="524" t="s">
        <v>1846</v>
      </c>
      <c r="F438" s="524" t="s">
        <v>1847</v>
      </c>
      <c r="G438" s="524" t="s">
        <v>1848</v>
      </c>
      <c r="H438" s="580" t="s">
        <v>226</v>
      </c>
      <c r="I438" s="580" t="s">
        <v>1849</v>
      </c>
      <c r="J438" s="580" t="s">
        <v>401</v>
      </c>
      <c r="K438" s="489" t="s">
        <v>1850</v>
      </c>
      <c r="L438" s="551" t="s">
        <v>1820</v>
      </c>
      <c r="M438" s="566" t="s">
        <v>768</v>
      </c>
      <c r="N438" s="489"/>
      <c r="O438" s="525"/>
      <c r="P438" s="538"/>
      <c r="Q438" s="538"/>
      <c r="R438" s="593"/>
      <c r="S438" s="594"/>
    </row>
    <row r="439" spans="1:19" ht="267.75">
      <c r="A439" s="1326" t="s">
        <v>1851</v>
      </c>
      <c r="B439" s="1326" t="s">
        <v>1852</v>
      </c>
      <c r="C439" s="489" t="s">
        <v>1853</v>
      </c>
      <c r="D439" s="489" t="s">
        <v>1854</v>
      </c>
      <c r="E439" s="489" t="s">
        <v>1855</v>
      </c>
      <c r="F439" s="489" t="s">
        <v>1856</v>
      </c>
      <c r="G439" s="489" t="s">
        <v>1857</v>
      </c>
      <c r="H439" s="1544" t="s">
        <v>156</v>
      </c>
      <c r="I439" s="1544" t="s">
        <v>1849</v>
      </c>
      <c r="J439" s="1544" t="s">
        <v>401</v>
      </c>
      <c r="K439" s="489" t="s">
        <v>1858</v>
      </c>
      <c r="L439" s="1544" t="s">
        <v>1820</v>
      </c>
      <c r="M439" s="1539" t="s">
        <v>768</v>
      </c>
      <c r="N439" s="523"/>
      <c r="O439" s="489"/>
      <c r="P439" s="590"/>
      <c r="Q439" s="590"/>
      <c r="R439" s="489"/>
      <c r="S439" s="595"/>
    </row>
    <row r="440" spans="1:19" ht="76.5">
      <c r="A440" s="1332"/>
      <c r="B440" s="1332"/>
      <c r="C440" s="489" t="s">
        <v>1853</v>
      </c>
      <c r="D440" s="489" t="s">
        <v>1859</v>
      </c>
      <c r="E440" s="489" t="s">
        <v>1860</v>
      </c>
      <c r="F440" s="489" t="s">
        <v>1861</v>
      </c>
      <c r="G440" s="489" t="s">
        <v>1862</v>
      </c>
      <c r="H440" s="1545"/>
      <c r="I440" s="1545"/>
      <c r="J440" s="1545"/>
      <c r="K440" s="489" t="s">
        <v>1863</v>
      </c>
      <c r="L440" s="1545"/>
      <c r="M440" s="1548"/>
      <c r="N440" s="489"/>
      <c r="O440" s="489"/>
      <c r="P440" s="538"/>
      <c r="Q440" s="538"/>
      <c r="R440" s="489"/>
      <c r="S440" s="595"/>
    </row>
    <row r="441" spans="1:19" ht="114.75">
      <c r="A441" s="1332"/>
      <c r="B441" s="1550"/>
      <c r="C441" s="581" t="s">
        <v>1864</v>
      </c>
      <c r="D441" s="581" t="s">
        <v>1865</v>
      </c>
      <c r="E441" s="581" t="s">
        <v>1866</v>
      </c>
      <c r="F441" s="581" t="s">
        <v>1867</v>
      </c>
      <c r="G441" s="581" t="s">
        <v>1868</v>
      </c>
      <c r="H441" s="1546"/>
      <c r="I441" s="1546"/>
      <c r="J441" s="1546"/>
      <c r="K441" s="581" t="s">
        <v>1869</v>
      </c>
      <c r="L441" s="1546"/>
      <c r="M441" s="1549"/>
      <c r="N441" s="547"/>
      <c r="O441" s="489"/>
      <c r="P441" s="538"/>
      <c r="Q441" s="538"/>
      <c r="R441" s="489"/>
      <c r="S441" s="595"/>
    </row>
    <row r="442" spans="1:19" ht="216.75">
      <c r="A442" s="1339" t="s">
        <v>1870</v>
      </c>
      <c r="B442" s="1547" t="s">
        <v>1871</v>
      </c>
      <c r="C442" s="337" t="s">
        <v>1872</v>
      </c>
      <c r="D442" s="337" t="s">
        <v>1873</v>
      </c>
      <c r="E442" s="583" t="s">
        <v>1874</v>
      </c>
      <c r="F442" s="337" t="s">
        <v>1875</v>
      </c>
      <c r="G442" s="337" t="s">
        <v>1876</v>
      </c>
      <c r="H442" s="1503" t="s">
        <v>156</v>
      </c>
      <c r="I442" s="1300" t="s">
        <v>1849</v>
      </c>
      <c r="J442" s="1300" t="s">
        <v>158</v>
      </c>
      <c r="K442" s="337" t="s">
        <v>1877</v>
      </c>
      <c r="L442" s="1300" t="s">
        <v>401</v>
      </c>
      <c r="M442" s="1303" t="s">
        <v>768</v>
      </c>
      <c r="N442" s="587"/>
      <c r="O442" s="337"/>
      <c r="P442" s="544"/>
      <c r="Q442" s="544"/>
      <c r="R442" s="337"/>
      <c r="S442" s="596"/>
    </row>
    <row r="443" spans="1:19" ht="153">
      <c r="A443" s="1339"/>
      <c r="B443" s="1547"/>
      <c r="C443" s="339" t="s">
        <v>1878</v>
      </c>
      <c r="D443" s="339" t="s">
        <v>1879</v>
      </c>
      <c r="E443" s="339" t="s">
        <v>1880</v>
      </c>
      <c r="F443" s="339" t="s">
        <v>1881</v>
      </c>
      <c r="G443" s="339" t="s">
        <v>1882</v>
      </c>
      <c r="H443" s="1503"/>
      <c r="I443" s="1300"/>
      <c r="J443" s="1300"/>
      <c r="K443" s="440" t="s">
        <v>1883</v>
      </c>
      <c r="L443" s="1300"/>
      <c r="M443" s="1303"/>
      <c r="N443" s="339" t="s">
        <v>1884</v>
      </c>
      <c r="O443" s="339" t="s">
        <v>1885</v>
      </c>
      <c r="P443" s="483">
        <v>44378</v>
      </c>
      <c r="Q443" s="483">
        <v>44742</v>
      </c>
      <c r="R443" s="339" t="s">
        <v>1886</v>
      </c>
      <c r="S443" s="492">
        <v>1</v>
      </c>
    </row>
    <row r="444" spans="1:19" ht="127.5">
      <c r="A444" s="1339"/>
      <c r="B444" s="1547"/>
      <c r="C444" s="339" t="s">
        <v>1887</v>
      </c>
      <c r="D444" s="339" t="s">
        <v>1888</v>
      </c>
      <c r="E444" s="339" t="s">
        <v>1889</v>
      </c>
      <c r="F444" s="339" t="s">
        <v>1890</v>
      </c>
      <c r="G444" s="465" t="s">
        <v>1891</v>
      </c>
      <c r="H444" s="1503"/>
      <c r="I444" s="1300"/>
      <c r="J444" s="1300"/>
      <c r="K444" s="339" t="s">
        <v>1892</v>
      </c>
      <c r="L444" s="1300"/>
      <c r="M444" s="1303"/>
      <c r="N444" s="339"/>
      <c r="O444" s="339"/>
      <c r="P444" s="483"/>
      <c r="Q444" s="483"/>
      <c r="R444" s="339"/>
      <c r="S444" s="492"/>
    </row>
    <row r="445" spans="1:19" ht="51">
      <c r="A445" s="1344"/>
      <c r="B445" s="1547"/>
      <c r="C445" s="582" t="s">
        <v>1893</v>
      </c>
      <c r="D445" s="582" t="s">
        <v>1894</v>
      </c>
      <c r="E445" s="582" t="s">
        <v>1895</v>
      </c>
      <c r="F445" s="131" t="s">
        <v>1896</v>
      </c>
      <c r="G445" s="524" t="s">
        <v>1897</v>
      </c>
      <c r="H445" s="1503"/>
      <c r="I445" s="1300"/>
      <c r="J445" s="1300"/>
      <c r="K445" s="582" t="s">
        <v>1898</v>
      </c>
      <c r="L445" s="1300"/>
      <c r="M445" s="1303"/>
      <c r="N445" s="582"/>
      <c r="O445" s="582"/>
      <c r="P445" s="597"/>
      <c r="Q445" s="597"/>
      <c r="R445" s="504"/>
      <c r="S445" s="598"/>
    </row>
    <row r="446" spans="1:19" ht="153">
      <c r="A446" s="1339" t="s">
        <v>1899</v>
      </c>
      <c r="B446" s="1339" t="s">
        <v>1900</v>
      </c>
      <c r="C446" s="339" t="s">
        <v>1901</v>
      </c>
      <c r="D446" s="339" t="s">
        <v>1902</v>
      </c>
      <c r="E446" s="339" t="s">
        <v>1903</v>
      </c>
      <c r="F446" s="339" t="s">
        <v>1904</v>
      </c>
      <c r="G446" s="339" t="s">
        <v>1905</v>
      </c>
      <c r="H446" s="1337" t="s">
        <v>226</v>
      </c>
      <c r="I446" s="1337" t="s">
        <v>227</v>
      </c>
      <c r="J446" s="1337" t="s">
        <v>158</v>
      </c>
      <c r="K446" s="339" t="s">
        <v>1906</v>
      </c>
      <c r="L446" s="1380" t="s">
        <v>401</v>
      </c>
      <c r="M446" s="1380" t="s">
        <v>768</v>
      </c>
      <c r="N446" s="339" t="s">
        <v>1907</v>
      </c>
      <c r="O446" s="599" t="s">
        <v>1908</v>
      </c>
      <c r="P446" s="600">
        <v>44743</v>
      </c>
      <c r="Q446" s="600">
        <v>45107</v>
      </c>
      <c r="R446" s="601" t="s">
        <v>1909</v>
      </c>
      <c r="S446" s="602">
        <v>1</v>
      </c>
    </row>
    <row r="447" spans="1:19" ht="63.75">
      <c r="A447" s="1339"/>
      <c r="B447" s="1339"/>
      <c r="C447" s="339" t="s">
        <v>1910</v>
      </c>
      <c r="D447" s="339" t="s">
        <v>1911</v>
      </c>
      <c r="E447" s="339" t="s">
        <v>1912</v>
      </c>
      <c r="F447" s="339" t="s">
        <v>1913</v>
      </c>
      <c r="G447" s="339" t="s">
        <v>1914</v>
      </c>
      <c r="H447" s="1337"/>
      <c r="I447" s="1337"/>
      <c r="J447" s="1337"/>
      <c r="K447" s="578" t="s">
        <v>1915</v>
      </c>
      <c r="L447" s="1380"/>
      <c r="M447" s="1380"/>
      <c r="N447" s="339" t="s">
        <v>1916</v>
      </c>
      <c r="O447" s="599" t="s">
        <v>1908</v>
      </c>
      <c r="P447" s="600">
        <v>44743</v>
      </c>
      <c r="Q447" s="600">
        <v>45107</v>
      </c>
      <c r="R447" s="601" t="s">
        <v>1909</v>
      </c>
      <c r="S447" s="602">
        <v>1</v>
      </c>
    </row>
    <row r="448" spans="1:19" ht="76.5">
      <c r="A448" s="1339"/>
      <c r="B448" s="1339"/>
      <c r="C448" s="339" t="s">
        <v>1917</v>
      </c>
      <c r="D448" s="339" t="s">
        <v>1918</v>
      </c>
      <c r="E448" s="339" t="s">
        <v>1919</v>
      </c>
      <c r="F448" s="339" t="s">
        <v>1920</v>
      </c>
      <c r="G448" s="339" t="s">
        <v>1921</v>
      </c>
      <c r="H448" s="1337"/>
      <c r="I448" s="1337"/>
      <c r="J448" s="1337"/>
      <c r="K448" s="339" t="s">
        <v>1922</v>
      </c>
      <c r="L448" s="1380"/>
      <c r="M448" s="1380"/>
      <c r="N448" s="339" t="s">
        <v>1923</v>
      </c>
      <c r="O448" s="599" t="s">
        <v>1908</v>
      </c>
      <c r="P448" s="600">
        <v>44743</v>
      </c>
      <c r="Q448" s="600">
        <v>45107</v>
      </c>
      <c r="R448" s="599" t="s">
        <v>1909</v>
      </c>
      <c r="S448" s="602">
        <v>1</v>
      </c>
    </row>
    <row r="449" spans="1:19" ht="255">
      <c r="A449" s="339" t="s">
        <v>1924</v>
      </c>
      <c r="B449" s="339" t="s">
        <v>1925</v>
      </c>
      <c r="C449" s="339" t="s">
        <v>1926</v>
      </c>
      <c r="D449" s="339" t="s">
        <v>1927</v>
      </c>
      <c r="E449" s="339" t="s">
        <v>1928</v>
      </c>
      <c r="F449" s="339" t="s">
        <v>1929</v>
      </c>
      <c r="G449" s="339" t="s">
        <v>1930</v>
      </c>
      <c r="H449" s="472" t="s">
        <v>156</v>
      </c>
      <c r="I449" s="472" t="s">
        <v>227</v>
      </c>
      <c r="J449" s="472" t="s">
        <v>261</v>
      </c>
      <c r="K449" s="339" t="s">
        <v>1931</v>
      </c>
      <c r="L449" s="472" t="s">
        <v>158</v>
      </c>
      <c r="M449" s="491" t="s">
        <v>1932</v>
      </c>
      <c r="N449" s="339" t="s">
        <v>1933</v>
      </c>
      <c r="O449" s="339" t="s">
        <v>1934</v>
      </c>
      <c r="P449" s="603">
        <v>45163</v>
      </c>
      <c r="Q449" s="603">
        <v>45107</v>
      </c>
      <c r="R449" s="339" t="s">
        <v>1935</v>
      </c>
      <c r="S449" s="479">
        <v>1</v>
      </c>
    </row>
    <row r="450" spans="1:19" ht="242.25">
      <c r="A450" s="1339" t="s">
        <v>1936</v>
      </c>
      <c r="B450" s="1339" t="s">
        <v>1937</v>
      </c>
      <c r="C450" s="339" t="s">
        <v>1938</v>
      </c>
      <c r="D450" s="339" t="s">
        <v>1939</v>
      </c>
      <c r="E450" s="339" t="s">
        <v>1940</v>
      </c>
      <c r="F450" s="339" t="s">
        <v>1941</v>
      </c>
      <c r="G450" s="339" t="s">
        <v>1942</v>
      </c>
      <c r="H450" s="1337" t="s">
        <v>156</v>
      </c>
      <c r="I450" s="1337" t="s">
        <v>227</v>
      </c>
      <c r="J450" s="1337" t="s">
        <v>261</v>
      </c>
      <c r="K450" s="339" t="s">
        <v>1943</v>
      </c>
      <c r="L450" s="1337" t="s">
        <v>158</v>
      </c>
      <c r="M450" s="1380" t="s">
        <v>1932</v>
      </c>
      <c r="N450" s="339" t="s">
        <v>1944</v>
      </c>
      <c r="O450" s="339" t="s">
        <v>1945</v>
      </c>
      <c r="P450" s="603">
        <v>44378</v>
      </c>
      <c r="Q450" s="603">
        <v>45107</v>
      </c>
      <c r="R450" s="339" t="s">
        <v>1823</v>
      </c>
      <c r="S450" s="479">
        <v>1</v>
      </c>
    </row>
    <row r="451" spans="1:19" ht="165.75">
      <c r="A451" s="1339"/>
      <c r="B451" s="1339"/>
      <c r="C451" s="339" t="s">
        <v>1946</v>
      </c>
      <c r="D451" s="339" t="s">
        <v>1947</v>
      </c>
      <c r="E451" s="339" t="s">
        <v>1948</v>
      </c>
      <c r="F451" s="339" t="s">
        <v>1949</v>
      </c>
      <c r="G451" s="339" t="s">
        <v>1950</v>
      </c>
      <c r="H451" s="1337"/>
      <c r="I451" s="1337"/>
      <c r="J451" s="1337"/>
      <c r="K451" s="339" t="s">
        <v>1951</v>
      </c>
      <c r="L451" s="1337"/>
      <c r="M451" s="1380"/>
      <c r="N451" s="339" t="s">
        <v>1952</v>
      </c>
      <c r="O451" s="339" t="s">
        <v>1953</v>
      </c>
      <c r="P451" s="603">
        <v>44743</v>
      </c>
      <c r="Q451" s="603">
        <v>45107</v>
      </c>
      <c r="R451" s="339" t="s">
        <v>1954</v>
      </c>
      <c r="S451" s="479">
        <v>3</v>
      </c>
    </row>
    <row r="452" spans="1:19" ht="255">
      <c r="A452" s="1344" t="s">
        <v>1955</v>
      </c>
      <c r="B452" s="1344" t="s">
        <v>1956</v>
      </c>
      <c r="C452" s="584" t="s">
        <v>1957</v>
      </c>
      <c r="D452" s="584" t="s">
        <v>1958</v>
      </c>
      <c r="E452" s="584" t="s">
        <v>1959</v>
      </c>
      <c r="F452" s="584" t="s">
        <v>1960</v>
      </c>
      <c r="G452" s="445" t="s">
        <v>1961</v>
      </c>
      <c r="H452" s="1302" t="s">
        <v>156</v>
      </c>
      <c r="I452" s="1302" t="s">
        <v>227</v>
      </c>
      <c r="J452" s="1302" t="s">
        <v>261</v>
      </c>
      <c r="K452" s="504" t="s">
        <v>1962</v>
      </c>
      <c r="L452" s="1302" t="s">
        <v>158</v>
      </c>
      <c r="M452" s="1381" t="s">
        <v>768</v>
      </c>
      <c r="N452" s="440" t="s">
        <v>1963</v>
      </c>
      <c r="O452" s="440" t="s">
        <v>1964</v>
      </c>
      <c r="P452" s="604">
        <v>44743</v>
      </c>
      <c r="Q452" s="604">
        <v>45107</v>
      </c>
      <c r="R452" s="339" t="s">
        <v>1965</v>
      </c>
      <c r="S452" s="479">
        <v>1</v>
      </c>
    </row>
    <row r="453" spans="1:19" ht="242.25">
      <c r="A453" s="1292"/>
      <c r="B453" s="1292"/>
      <c r="C453" s="584" t="s">
        <v>1966</v>
      </c>
      <c r="D453" s="584" t="s">
        <v>1967</v>
      </c>
      <c r="E453" s="584" t="s">
        <v>1968</v>
      </c>
      <c r="F453" s="584" t="s">
        <v>1969</v>
      </c>
      <c r="G453" s="445" t="s">
        <v>1970</v>
      </c>
      <c r="H453" s="1300"/>
      <c r="I453" s="1300"/>
      <c r="J453" s="1300"/>
      <c r="K453" s="504" t="s">
        <v>1971</v>
      </c>
      <c r="L453" s="1300"/>
      <c r="M453" s="1303"/>
      <c r="N453" s="440" t="s">
        <v>1972</v>
      </c>
      <c r="O453" s="440" t="s">
        <v>1964</v>
      </c>
      <c r="P453" s="604">
        <v>44743</v>
      </c>
      <c r="Q453" s="604">
        <v>45107</v>
      </c>
      <c r="R453" s="339" t="s">
        <v>1973</v>
      </c>
      <c r="S453" s="479">
        <v>1</v>
      </c>
    </row>
    <row r="454" spans="1:19" ht="178.5">
      <c r="A454" s="1292"/>
      <c r="B454" s="1292"/>
      <c r="C454" s="585" t="s">
        <v>1974</v>
      </c>
      <c r="D454" s="585" t="s">
        <v>1975</v>
      </c>
      <c r="E454" s="585" t="s">
        <v>1976</v>
      </c>
      <c r="F454" s="585" t="s">
        <v>1977</v>
      </c>
      <c r="G454" s="444" t="s">
        <v>1978</v>
      </c>
      <c r="H454" s="1300"/>
      <c r="I454" s="1300"/>
      <c r="J454" s="1300"/>
      <c r="K454" s="586" t="s">
        <v>1979</v>
      </c>
      <c r="L454" s="1300"/>
      <c r="M454" s="1303"/>
      <c r="N454" s="443" t="s">
        <v>1980</v>
      </c>
      <c r="O454" s="443" t="s">
        <v>1964</v>
      </c>
      <c r="P454" s="605">
        <v>44743</v>
      </c>
      <c r="Q454" s="605">
        <v>45107</v>
      </c>
      <c r="R454" s="465" t="s">
        <v>1981</v>
      </c>
      <c r="S454" s="487">
        <v>1</v>
      </c>
    </row>
    <row r="455" spans="1:19" ht="111.75" customHeight="1">
      <c r="A455" s="1551" t="s">
        <v>1982</v>
      </c>
      <c r="B455" s="1551" t="s">
        <v>1983</v>
      </c>
      <c r="C455" s="339" t="s">
        <v>1984</v>
      </c>
      <c r="D455" s="339" t="s">
        <v>1985</v>
      </c>
      <c r="E455" s="339" t="s">
        <v>1986</v>
      </c>
      <c r="F455" s="339" t="s">
        <v>1987</v>
      </c>
      <c r="G455" s="339" t="s">
        <v>1988</v>
      </c>
      <c r="H455" s="1337" t="s">
        <v>156</v>
      </c>
      <c r="I455" s="1337" t="s">
        <v>227</v>
      </c>
      <c r="J455" s="1337" t="s">
        <v>261</v>
      </c>
      <c r="K455" s="578" t="s">
        <v>1989</v>
      </c>
      <c r="L455" s="1337" t="s">
        <v>158</v>
      </c>
      <c r="M455" s="1337" t="s">
        <v>768</v>
      </c>
      <c r="N455" s="578"/>
      <c r="O455" s="339"/>
      <c r="P455" s="483"/>
      <c r="Q455" s="483"/>
      <c r="R455" s="339"/>
      <c r="S455" s="492"/>
    </row>
    <row r="456" spans="1:19" ht="134.25" customHeight="1">
      <c r="A456" s="1551"/>
      <c r="B456" s="1551"/>
      <c r="C456" s="339" t="s">
        <v>1984</v>
      </c>
      <c r="D456" s="339" t="s">
        <v>1990</v>
      </c>
      <c r="E456" s="339" t="s">
        <v>1991</v>
      </c>
      <c r="F456" s="339" t="s">
        <v>1992</v>
      </c>
      <c r="G456" s="339" t="s">
        <v>1993</v>
      </c>
      <c r="H456" s="1337"/>
      <c r="I456" s="1337"/>
      <c r="J456" s="1337"/>
      <c r="K456" s="578" t="s">
        <v>1994</v>
      </c>
      <c r="L456" s="1337"/>
      <c r="M456" s="1337"/>
      <c r="N456" s="339"/>
      <c r="O456" s="339"/>
      <c r="P456" s="483"/>
      <c r="Q456" s="483"/>
      <c r="R456" s="339"/>
      <c r="S456" s="462"/>
    </row>
    <row r="457" spans="1:19" ht="409.5">
      <c r="A457" s="1339" t="s">
        <v>1995</v>
      </c>
      <c r="B457" s="1339" t="s">
        <v>1996</v>
      </c>
      <c r="C457" s="339" t="s">
        <v>1997</v>
      </c>
      <c r="D457" s="479" t="s">
        <v>1998</v>
      </c>
      <c r="E457" s="339" t="s">
        <v>1999</v>
      </c>
      <c r="F457" s="339" t="s">
        <v>2000</v>
      </c>
      <c r="G457" s="1339" t="s">
        <v>2001</v>
      </c>
      <c r="H457" s="1337" t="s">
        <v>156</v>
      </c>
      <c r="I457" s="1337" t="s">
        <v>227</v>
      </c>
      <c r="J457" s="1337" t="s">
        <v>261</v>
      </c>
      <c r="K457" s="578" t="s">
        <v>2002</v>
      </c>
      <c r="L457" s="1380" t="s">
        <v>158</v>
      </c>
      <c r="M457" s="1380" t="s">
        <v>768</v>
      </c>
      <c r="N457" s="578" t="s">
        <v>2003</v>
      </c>
      <c r="O457" s="339" t="s">
        <v>2004</v>
      </c>
      <c r="P457" s="603">
        <v>44774</v>
      </c>
      <c r="Q457" s="603">
        <v>45291</v>
      </c>
      <c r="R457" s="578" t="s">
        <v>2005</v>
      </c>
      <c r="S457" s="339" t="s">
        <v>2006</v>
      </c>
    </row>
    <row r="458" spans="1:19" ht="127.5">
      <c r="A458" s="1339"/>
      <c r="B458" s="1339"/>
      <c r="C458" s="339" t="s">
        <v>2007</v>
      </c>
      <c r="D458" s="339" t="s">
        <v>2008</v>
      </c>
      <c r="E458" s="339" t="s">
        <v>2009</v>
      </c>
      <c r="F458" s="339" t="s">
        <v>2010</v>
      </c>
      <c r="G458" s="1339"/>
      <c r="H458" s="1337"/>
      <c r="I458" s="1337"/>
      <c r="J458" s="1337"/>
      <c r="K458" s="339" t="s">
        <v>2011</v>
      </c>
      <c r="L458" s="1380"/>
      <c r="M458" s="1380"/>
      <c r="N458" s="578" t="s">
        <v>2012</v>
      </c>
      <c r="O458" s="339" t="s">
        <v>2004</v>
      </c>
      <c r="P458" s="603">
        <v>44774</v>
      </c>
      <c r="Q458" s="603">
        <v>45291</v>
      </c>
      <c r="R458" s="339" t="s">
        <v>2013</v>
      </c>
      <c r="S458" s="606">
        <v>6</v>
      </c>
    </row>
    <row r="459" spans="1:19" ht="15">
      <c r="A459" s="269"/>
      <c r="B459" s="269"/>
      <c r="C459" s="269"/>
      <c r="D459" s="269"/>
      <c r="E459" s="269"/>
      <c r="F459" s="269"/>
      <c r="G459" s="269"/>
      <c r="H459" s="269"/>
      <c r="I459" s="269"/>
      <c r="J459" s="269"/>
      <c r="K459" s="269"/>
      <c r="L459" s="269"/>
      <c r="M459" s="269"/>
      <c r="N459" s="269"/>
      <c r="O459" s="269"/>
      <c r="P459" s="269"/>
      <c r="Q459" s="269"/>
      <c r="R459" s="269"/>
      <c r="S459" s="269"/>
    </row>
    <row r="460" spans="1:19" ht="36" customHeight="1">
      <c r="A460" s="1368" t="s">
        <v>2014</v>
      </c>
      <c r="B460" s="1369"/>
      <c r="C460" s="1369"/>
      <c r="D460" s="1369"/>
      <c r="E460" s="1370"/>
      <c r="F460" s="1369" t="s">
        <v>2015</v>
      </c>
      <c r="G460" s="1369"/>
      <c r="H460" s="1369"/>
      <c r="I460" s="1369"/>
      <c r="J460" s="1369"/>
      <c r="K460" s="1369"/>
      <c r="L460" s="1369"/>
      <c r="M460" s="1369"/>
      <c r="N460" s="1369"/>
      <c r="O460" s="1369"/>
      <c r="P460" s="1369"/>
      <c r="Q460" s="1369"/>
      <c r="R460" s="1369"/>
      <c r="S460" s="1370"/>
    </row>
    <row r="461" spans="1:19" ht="38.25">
      <c r="A461" s="1276" t="s">
        <v>2016</v>
      </c>
      <c r="B461" s="1276" t="s">
        <v>2017</v>
      </c>
      <c r="C461" s="1276" t="s">
        <v>2018</v>
      </c>
      <c r="D461" s="1276" t="s">
        <v>2019</v>
      </c>
      <c r="E461" s="1276" t="s">
        <v>2020</v>
      </c>
      <c r="F461" s="1276"/>
      <c r="G461" s="1276" t="s">
        <v>2021</v>
      </c>
      <c r="H461" s="1285" t="s">
        <v>1193</v>
      </c>
      <c r="I461" s="1285" t="s">
        <v>1065</v>
      </c>
      <c r="J461" s="1285" t="s">
        <v>2022</v>
      </c>
      <c r="K461" s="609" t="s">
        <v>2023</v>
      </c>
      <c r="L461" s="1285" t="s">
        <v>2024</v>
      </c>
      <c r="M461" s="1285" t="s">
        <v>187</v>
      </c>
      <c r="N461" s="611"/>
      <c r="O461" s="611"/>
      <c r="P461" s="611"/>
      <c r="Q461" s="611"/>
      <c r="R461" s="611"/>
      <c r="S461" s="611"/>
    </row>
    <row r="462" spans="1:19" ht="38.25">
      <c r="A462" s="1276"/>
      <c r="B462" s="1276"/>
      <c r="C462" s="1276"/>
      <c r="D462" s="1276"/>
      <c r="E462" s="1276"/>
      <c r="F462" s="1276"/>
      <c r="G462" s="1276"/>
      <c r="H462" s="1285"/>
      <c r="I462" s="1285"/>
      <c r="J462" s="1285"/>
      <c r="K462" s="614" t="s">
        <v>2025</v>
      </c>
      <c r="L462" s="1285"/>
      <c r="M462" s="1285"/>
      <c r="N462" s="611"/>
      <c r="O462" s="611"/>
      <c r="P462" s="611"/>
      <c r="Q462" s="611"/>
      <c r="R462" s="611"/>
      <c r="S462" s="611"/>
    </row>
    <row r="463" spans="1:19" ht="51">
      <c r="A463" s="1276"/>
      <c r="B463" s="1276"/>
      <c r="C463" s="1276"/>
      <c r="D463" s="1276"/>
      <c r="E463" s="489" t="s">
        <v>2026</v>
      </c>
      <c r="F463" s="489" t="s">
        <v>2027</v>
      </c>
      <c r="G463" s="1276"/>
      <c r="H463" s="1285"/>
      <c r="I463" s="1285"/>
      <c r="J463" s="1285"/>
      <c r="K463" s="614" t="s">
        <v>2028</v>
      </c>
      <c r="L463" s="1285"/>
      <c r="M463" s="1285"/>
      <c r="N463" s="611"/>
      <c r="O463" s="611"/>
      <c r="P463" s="611"/>
      <c r="Q463" s="611"/>
      <c r="R463" s="611"/>
      <c r="S463" s="611"/>
    </row>
    <row r="464" spans="1:19" ht="38.25">
      <c r="A464" s="1276"/>
      <c r="B464" s="1276"/>
      <c r="C464" s="1276"/>
      <c r="D464" s="1276" t="s">
        <v>2029</v>
      </c>
      <c r="E464" s="1276" t="s">
        <v>2030</v>
      </c>
      <c r="F464" s="1276" t="s">
        <v>2031</v>
      </c>
      <c r="G464" s="1276"/>
      <c r="H464" s="1285"/>
      <c r="I464" s="1285"/>
      <c r="J464" s="1285"/>
      <c r="K464" s="609" t="s">
        <v>2032</v>
      </c>
      <c r="L464" s="1285"/>
      <c r="M464" s="1285"/>
      <c r="N464" s="611"/>
      <c r="O464" s="611"/>
      <c r="P464" s="611"/>
      <c r="Q464" s="611"/>
      <c r="R464" s="611"/>
      <c r="S464" s="611"/>
    </row>
    <row r="465" spans="1:19" ht="38.25">
      <c r="A465" s="1276"/>
      <c r="B465" s="1276"/>
      <c r="C465" s="1276"/>
      <c r="D465" s="1276"/>
      <c r="E465" s="1276"/>
      <c r="F465" s="1276"/>
      <c r="G465" s="1276"/>
      <c r="H465" s="1285"/>
      <c r="I465" s="1285"/>
      <c r="J465" s="1285"/>
      <c r="K465" s="609" t="s">
        <v>2033</v>
      </c>
      <c r="L465" s="1285"/>
      <c r="M465" s="1285"/>
      <c r="N465" s="611"/>
      <c r="O465" s="611"/>
      <c r="P465" s="611"/>
      <c r="Q465" s="611"/>
      <c r="R465" s="611"/>
      <c r="S465" s="611"/>
    </row>
    <row r="466" spans="1:19" ht="38.25">
      <c r="A466" s="1276"/>
      <c r="B466" s="1276"/>
      <c r="C466" s="1276"/>
      <c r="D466" s="1276"/>
      <c r="E466" s="1276"/>
      <c r="F466" s="1276"/>
      <c r="G466" s="1276"/>
      <c r="H466" s="1285"/>
      <c r="I466" s="1285"/>
      <c r="J466" s="1285"/>
      <c r="K466" s="609" t="s">
        <v>2034</v>
      </c>
      <c r="L466" s="1285"/>
      <c r="M466" s="1285"/>
      <c r="N466" s="611"/>
      <c r="O466" s="611"/>
      <c r="P466" s="611"/>
      <c r="Q466" s="611"/>
      <c r="R466" s="611"/>
      <c r="S466" s="611"/>
    </row>
    <row r="467" spans="1:19" ht="76.5">
      <c r="A467" s="1276"/>
      <c r="B467" s="1276"/>
      <c r="C467" s="1276"/>
      <c r="D467" s="1276"/>
      <c r="E467" s="1276"/>
      <c r="F467" s="1276"/>
      <c r="G467" s="1276"/>
      <c r="H467" s="1285"/>
      <c r="I467" s="1285"/>
      <c r="J467" s="1285"/>
      <c r="K467" s="611" t="s">
        <v>2035</v>
      </c>
      <c r="L467" s="1285"/>
      <c r="M467" s="1285"/>
      <c r="N467" s="611"/>
      <c r="O467" s="611"/>
      <c r="P467" s="611"/>
      <c r="Q467" s="611"/>
      <c r="R467" s="611"/>
      <c r="S467" s="611"/>
    </row>
    <row r="468" spans="1:19" ht="63.75">
      <c r="A468" s="1276"/>
      <c r="B468" s="1276"/>
      <c r="C468" s="1276"/>
      <c r="D468" s="1276"/>
      <c r="E468" s="1276"/>
      <c r="F468" s="1276"/>
      <c r="G468" s="1276"/>
      <c r="H468" s="1285"/>
      <c r="I468" s="1285"/>
      <c r="J468" s="1285"/>
      <c r="K468" s="611" t="s">
        <v>2036</v>
      </c>
      <c r="L468" s="1285"/>
      <c r="M468" s="1285"/>
      <c r="N468" s="611"/>
      <c r="O468" s="611"/>
      <c r="P468" s="611"/>
      <c r="Q468" s="611"/>
      <c r="R468" s="611"/>
      <c r="S468" s="611"/>
    </row>
    <row r="469" spans="1:19" ht="89.25">
      <c r="A469" s="1276" t="s">
        <v>2037</v>
      </c>
      <c r="B469" s="1276" t="s">
        <v>2038</v>
      </c>
      <c r="C469" s="1276" t="s">
        <v>2039</v>
      </c>
      <c r="D469" s="489" t="s">
        <v>2040</v>
      </c>
      <c r="E469" s="489" t="s">
        <v>2041</v>
      </c>
      <c r="F469" s="548"/>
      <c r="G469" s="1276" t="s">
        <v>2042</v>
      </c>
      <c r="H469" s="1285" t="s">
        <v>1193</v>
      </c>
      <c r="I469" s="1285" t="s">
        <v>1065</v>
      </c>
      <c r="J469" s="1285" t="s">
        <v>2022</v>
      </c>
      <c r="K469" s="537" t="s">
        <v>2043</v>
      </c>
      <c r="L469" s="1285" t="s">
        <v>2044</v>
      </c>
      <c r="M469" s="1471" t="s">
        <v>187</v>
      </c>
      <c r="N469" s="609" t="s">
        <v>2045</v>
      </c>
      <c r="O469" s="609" t="s">
        <v>2046</v>
      </c>
      <c r="P469" s="608">
        <v>44774</v>
      </c>
      <c r="Q469" s="608">
        <v>45107</v>
      </c>
      <c r="R469" s="609" t="s">
        <v>2047</v>
      </c>
      <c r="S469" s="609" t="s">
        <v>2048</v>
      </c>
    </row>
    <row r="470" spans="1:19" ht="51">
      <c r="A470" s="1276"/>
      <c r="B470" s="1276"/>
      <c r="C470" s="1276"/>
      <c r="D470" s="489" t="s">
        <v>2049</v>
      </c>
      <c r="E470" s="489" t="s">
        <v>2050</v>
      </c>
      <c r="F470" s="548"/>
      <c r="G470" s="1387"/>
      <c r="H470" s="1285"/>
      <c r="I470" s="1285"/>
      <c r="J470" s="1285"/>
      <c r="K470" s="489"/>
      <c r="L470" s="1285"/>
      <c r="M470" s="1471"/>
      <c r="N470" s="610"/>
      <c r="O470" s="609"/>
      <c r="P470" s="608"/>
      <c r="Q470" s="608"/>
      <c r="R470" s="609"/>
      <c r="S470" s="609"/>
    </row>
    <row r="471" spans="1:19" ht="41.25" customHeight="1">
      <c r="A471" s="1276" t="s">
        <v>2051</v>
      </c>
      <c r="B471" s="1276" t="s">
        <v>2052</v>
      </c>
      <c r="C471" s="1276" t="s">
        <v>2053</v>
      </c>
      <c r="D471" s="615" t="s">
        <v>2054</v>
      </c>
      <c r="E471" s="548"/>
      <c r="F471" s="548"/>
      <c r="G471" s="1276" t="s">
        <v>2055</v>
      </c>
      <c r="H471" s="1285" t="s">
        <v>1193</v>
      </c>
      <c r="I471" s="1285" t="s">
        <v>2056</v>
      </c>
      <c r="J471" s="1285" t="s">
        <v>2057</v>
      </c>
      <c r="K471" s="609" t="s">
        <v>2058</v>
      </c>
      <c r="L471" s="1285" t="s">
        <v>2059</v>
      </c>
      <c r="M471" s="1471" t="s">
        <v>187</v>
      </c>
      <c r="N471" s="610"/>
      <c r="O471" s="537"/>
      <c r="P471" s="608"/>
      <c r="Q471" s="608"/>
      <c r="R471" s="609"/>
      <c r="S471" s="609"/>
    </row>
    <row r="472" spans="1:19">
      <c r="A472" s="1276"/>
      <c r="B472" s="1276"/>
      <c r="C472" s="1276"/>
      <c r="D472" s="615" t="s">
        <v>2060</v>
      </c>
      <c r="E472" s="548" t="s">
        <v>2061</v>
      </c>
      <c r="F472" s="548"/>
      <c r="G472" s="1276"/>
      <c r="H472" s="1285"/>
      <c r="I472" s="1285"/>
      <c r="J472" s="1285"/>
      <c r="K472" s="1553" t="s">
        <v>2062</v>
      </c>
      <c r="L472" s="1285"/>
      <c r="M472" s="1471"/>
      <c r="N472" s="1554"/>
      <c r="O472" s="1554"/>
      <c r="P472" s="1554"/>
      <c r="Q472" s="1554"/>
      <c r="R472" s="1554"/>
      <c r="S472" s="1554"/>
    </row>
    <row r="473" spans="1:19" ht="7.5" customHeight="1">
      <c r="A473" s="1276"/>
      <c r="B473" s="1276"/>
      <c r="C473" s="1276"/>
      <c r="D473" s="1555" t="s">
        <v>2063</v>
      </c>
      <c r="E473" s="1286"/>
      <c r="F473" s="1286"/>
      <c r="G473" s="1276"/>
      <c r="H473" s="1285"/>
      <c r="I473" s="1285"/>
      <c r="J473" s="1285"/>
      <c r="K473" s="1553"/>
      <c r="L473" s="1285"/>
      <c r="M473" s="1471"/>
      <c r="N473" s="1554"/>
      <c r="O473" s="1554"/>
      <c r="P473" s="1554"/>
      <c r="Q473" s="1554"/>
      <c r="R473" s="1554"/>
      <c r="S473" s="1554"/>
    </row>
    <row r="474" spans="1:19" ht="51">
      <c r="A474" s="1276"/>
      <c r="B474" s="1276"/>
      <c r="C474" s="1276"/>
      <c r="D474" s="1555"/>
      <c r="E474" s="1286"/>
      <c r="F474" s="1286"/>
      <c r="G474" s="1276"/>
      <c r="H474" s="1285"/>
      <c r="I474" s="1285"/>
      <c r="J474" s="1285"/>
      <c r="K474" s="609" t="s">
        <v>2064</v>
      </c>
      <c r="L474" s="1285"/>
      <c r="M474" s="1471"/>
      <c r="N474" s="611"/>
      <c r="O474" s="537"/>
      <c r="P474" s="611"/>
      <c r="Q474" s="611"/>
      <c r="R474" s="611"/>
      <c r="S474" s="611"/>
    </row>
    <row r="475" spans="1:19" ht="51">
      <c r="A475" s="1276"/>
      <c r="B475" s="1276"/>
      <c r="C475" s="1276"/>
      <c r="D475" s="1555"/>
      <c r="E475" s="1286"/>
      <c r="F475" s="1286"/>
      <c r="G475" s="1276"/>
      <c r="H475" s="1285"/>
      <c r="I475" s="1285"/>
      <c r="J475" s="1285"/>
      <c r="K475" s="609" t="s">
        <v>2065</v>
      </c>
      <c r="L475" s="1285"/>
      <c r="M475" s="1471"/>
      <c r="N475" s="611"/>
      <c r="O475" s="537"/>
      <c r="P475" s="611"/>
      <c r="Q475" s="611"/>
      <c r="R475" s="611"/>
      <c r="S475" s="611"/>
    </row>
    <row r="476" spans="1:19" ht="51">
      <c r="A476" s="1276"/>
      <c r="B476" s="1276"/>
      <c r="C476" s="1276"/>
      <c r="D476" s="1555"/>
      <c r="E476" s="1286"/>
      <c r="F476" s="1286"/>
      <c r="G476" s="1276"/>
      <c r="H476" s="1285"/>
      <c r="I476" s="1285"/>
      <c r="J476" s="1285"/>
      <c r="K476" s="609" t="s">
        <v>2066</v>
      </c>
      <c r="L476" s="1285"/>
      <c r="M476" s="1471"/>
      <c r="N476" s="611"/>
      <c r="O476" s="537"/>
      <c r="P476" s="611"/>
      <c r="Q476" s="611"/>
      <c r="R476" s="611"/>
      <c r="S476" s="611"/>
    </row>
    <row r="477" spans="1:19" ht="51">
      <c r="A477" s="1276"/>
      <c r="B477" s="1276"/>
      <c r="C477" s="1276"/>
      <c r="D477" s="1276" t="s">
        <v>2067</v>
      </c>
      <c r="E477" s="1276" t="s">
        <v>2068</v>
      </c>
      <c r="F477" s="548"/>
      <c r="G477" s="489"/>
      <c r="H477" s="1285"/>
      <c r="I477" s="1285"/>
      <c r="J477" s="1285"/>
      <c r="K477" s="609" t="s">
        <v>2069</v>
      </c>
      <c r="L477" s="1285"/>
      <c r="M477" s="1471"/>
      <c r="N477" s="610"/>
      <c r="O477" s="537"/>
      <c r="P477" s="616"/>
      <c r="Q477" s="616"/>
      <c r="R477" s="616"/>
      <c r="S477" s="616"/>
    </row>
    <row r="478" spans="1:19" ht="63.75">
      <c r="A478" s="1276"/>
      <c r="B478" s="1276"/>
      <c r="C478" s="1276"/>
      <c r="D478" s="1276"/>
      <c r="E478" s="1276"/>
      <c r="F478" s="548"/>
      <c r="G478" s="489"/>
      <c r="H478" s="1285"/>
      <c r="I478" s="1285"/>
      <c r="J478" s="1285"/>
      <c r="K478" s="609" t="s">
        <v>2070</v>
      </c>
      <c r="L478" s="1285"/>
      <c r="M478" s="1471"/>
      <c r="N478" s="610"/>
      <c r="O478" s="537"/>
      <c r="P478" s="608"/>
      <c r="Q478" s="608"/>
      <c r="R478" s="609"/>
      <c r="S478" s="609"/>
    </row>
    <row r="479" spans="1:19" ht="38.25">
      <c r="A479" s="1276" t="s">
        <v>2071</v>
      </c>
      <c r="B479" s="1276" t="s">
        <v>2072</v>
      </c>
      <c r="C479" s="1276" t="s">
        <v>2073</v>
      </c>
      <c r="D479" s="1555" t="s">
        <v>2074</v>
      </c>
      <c r="E479" s="1555" t="s">
        <v>2075</v>
      </c>
      <c r="F479" s="1555" t="s">
        <v>2076</v>
      </c>
      <c r="G479" s="1276" t="s">
        <v>2077</v>
      </c>
      <c r="H479" s="1285" t="s">
        <v>2078</v>
      </c>
      <c r="I479" s="1285" t="s">
        <v>1065</v>
      </c>
      <c r="J479" s="1285" t="s">
        <v>2079</v>
      </c>
      <c r="K479" s="609" t="s">
        <v>2058</v>
      </c>
      <c r="L479" s="1285" t="s">
        <v>2080</v>
      </c>
      <c r="M479" s="1471" t="s">
        <v>187</v>
      </c>
      <c r="N479" s="610"/>
      <c r="O479" s="614"/>
      <c r="P479" s="608"/>
      <c r="Q479" s="608"/>
      <c r="R479" s="609"/>
      <c r="S479" s="609"/>
    </row>
    <row r="480" spans="1:19" ht="25.5">
      <c r="A480" s="1276"/>
      <c r="B480" s="1276"/>
      <c r="C480" s="1276"/>
      <c r="D480" s="1555"/>
      <c r="E480" s="1555"/>
      <c r="F480" s="1555"/>
      <c r="G480" s="1276"/>
      <c r="H480" s="1285"/>
      <c r="I480" s="1285"/>
      <c r="J480" s="1285"/>
      <c r="K480" s="609" t="s">
        <v>2081</v>
      </c>
      <c r="L480" s="1285"/>
      <c r="M480" s="1471"/>
      <c r="N480" s="609"/>
      <c r="O480" s="614"/>
      <c r="P480" s="608"/>
      <c r="Q480" s="608"/>
      <c r="R480" s="609"/>
      <c r="S480" s="609"/>
    </row>
    <row r="481" spans="1:19" ht="63.75">
      <c r="A481" s="1276"/>
      <c r="B481" s="1276"/>
      <c r="C481" s="1276"/>
      <c r="D481" s="615" t="s">
        <v>2082</v>
      </c>
      <c r="E481" s="615" t="s">
        <v>2083</v>
      </c>
      <c r="F481" s="615" t="s">
        <v>2084</v>
      </c>
      <c r="G481" s="1276"/>
      <c r="H481" s="1285"/>
      <c r="I481" s="1285"/>
      <c r="J481" s="1285"/>
      <c r="K481" s="609" t="s">
        <v>2085</v>
      </c>
      <c r="L481" s="1285"/>
      <c r="M481" s="1471"/>
      <c r="N481" s="609" t="s">
        <v>2086</v>
      </c>
      <c r="O481" s="1647" t="s">
        <v>2087</v>
      </c>
      <c r="P481" s="608">
        <v>45170</v>
      </c>
      <c r="Q481" s="608">
        <v>45473</v>
      </c>
      <c r="R481" s="609" t="s">
        <v>2088</v>
      </c>
      <c r="S481" s="609" t="s">
        <v>2089</v>
      </c>
    </row>
    <row r="482" spans="1:19" ht="38.25">
      <c r="A482" s="1276"/>
      <c r="B482" s="1276"/>
      <c r="C482" s="1276"/>
      <c r="D482" s="615" t="s">
        <v>2090</v>
      </c>
      <c r="E482" s="615" t="s">
        <v>2091</v>
      </c>
      <c r="F482" s="615" t="s">
        <v>2092</v>
      </c>
      <c r="G482" s="1276"/>
      <c r="H482" s="1285"/>
      <c r="I482" s="1285"/>
      <c r="J482" s="1285"/>
      <c r="K482" s="609" t="s">
        <v>2093</v>
      </c>
      <c r="L482" s="1285"/>
      <c r="M482" s="1471"/>
      <c r="N482" s="1553"/>
      <c r="O482" s="1647"/>
      <c r="P482" s="1552"/>
      <c r="Q482" s="1552"/>
      <c r="R482" s="1553"/>
      <c r="S482" s="1553"/>
    </row>
    <row r="483" spans="1:19" ht="38.25">
      <c r="A483" s="1276"/>
      <c r="B483" s="1276"/>
      <c r="C483" s="1276"/>
      <c r="D483" s="615" t="s">
        <v>2094</v>
      </c>
      <c r="E483" s="615" t="s">
        <v>2095</v>
      </c>
      <c r="F483" s="615" t="s">
        <v>2096</v>
      </c>
      <c r="G483" s="1276"/>
      <c r="H483" s="1285"/>
      <c r="I483" s="1285"/>
      <c r="J483" s="1285"/>
      <c r="K483" s="614" t="s">
        <v>2097</v>
      </c>
      <c r="L483" s="1285"/>
      <c r="M483" s="1471"/>
      <c r="N483" s="1553"/>
      <c r="O483" s="1647"/>
      <c r="P483" s="1552"/>
      <c r="Q483" s="1552"/>
      <c r="R483" s="1553"/>
      <c r="S483" s="1553"/>
    </row>
    <row r="484" spans="1:19" ht="38.25">
      <c r="A484" s="1276" t="s">
        <v>2098</v>
      </c>
      <c r="B484" s="1276" t="s">
        <v>2099</v>
      </c>
      <c r="C484" s="1276" t="s">
        <v>2100</v>
      </c>
      <c r="D484" s="1555" t="s">
        <v>2101</v>
      </c>
      <c r="E484" s="1555" t="s">
        <v>2102</v>
      </c>
      <c r="F484" s="548"/>
      <c r="G484" s="1276" t="s">
        <v>2077</v>
      </c>
      <c r="H484" s="1285" t="s">
        <v>1193</v>
      </c>
      <c r="I484" s="1285" t="s">
        <v>1065</v>
      </c>
      <c r="J484" s="1285" t="s">
        <v>2022</v>
      </c>
      <c r="K484" s="609" t="s">
        <v>2103</v>
      </c>
      <c r="L484" s="1285" t="s">
        <v>2024</v>
      </c>
      <c r="M484" s="1471" t="s">
        <v>187</v>
      </c>
      <c r="N484" s="610"/>
      <c r="O484" s="537"/>
      <c r="P484" s="608"/>
      <c r="Q484" s="608"/>
      <c r="R484" s="609"/>
      <c r="S484" s="609"/>
    </row>
    <row r="485" spans="1:19" ht="38.25">
      <c r="A485" s="1276"/>
      <c r="B485" s="1276"/>
      <c r="C485" s="1276"/>
      <c r="D485" s="1555"/>
      <c r="E485" s="1555"/>
      <c r="F485" s="548"/>
      <c r="G485" s="1276"/>
      <c r="H485" s="1285"/>
      <c r="I485" s="1285"/>
      <c r="J485" s="1285"/>
      <c r="K485" s="609" t="s">
        <v>2104</v>
      </c>
      <c r="L485" s="1285"/>
      <c r="M485" s="1471"/>
      <c r="N485" s="614"/>
      <c r="O485" s="537"/>
      <c r="P485" s="608"/>
      <c r="Q485" s="608"/>
      <c r="R485" s="609"/>
      <c r="S485" s="609"/>
    </row>
    <row r="486" spans="1:19" ht="51">
      <c r="A486" s="1276"/>
      <c r="B486" s="1276"/>
      <c r="C486" s="1276"/>
      <c r="D486" s="615" t="s">
        <v>2105</v>
      </c>
      <c r="E486" s="615" t="s">
        <v>2106</v>
      </c>
      <c r="F486" s="615" t="s">
        <v>2107</v>
      </c>
      <c r="G486" s="1276"/>
      <c r="H486" s="1285"/>
      <c r="I486" s="1285"/>
      <c r="J486" s="1285"/>
      <c r="K486" s="609" t="s">
        <v>2108</v>
      </c>
      <c r="L486" s="1285"/>
      <c r="M486" s="1471"/>
      <c r="N486" s="610"/>
      <c r="O486" s="537"/>
      <c r="P486" s="610"/>
      <c r="Q486" s="610"/>
      <c r="R486" s="610"/>
      <c r="S486" s="610"/>
    </row>
    <row r="487" spans="1:19" ht="38.25">
      <c r="A487" s="1276"/>
      <c r="B487" s="1276"/>
      <c r="C487" s="1276"/>
      <c r="D487" s="615" t="s">
        <v>2109</v>
      </c>
      <c r="E487" s="615" t="s">
        <v>2107</v>
      </c>
      <c r="F487" s="548"/>
      <c r="G487" s="1276"/>
      <c r="H487" s="1285"/>
      <c r="I487" s="1285"/>
      <c r="J487" s="1285"/>
      <c r="K487" s="614" t="s">
        <v>2110</v>
      </c>
      <c r="L487" s="1285"/>
      <c r="M487" s="1471"/>
      <c r="N487" s="607"/>
      <c r="O487" s="609"/>
      <c r="P487" s="608"/>
      <c r="Q487" s="608"/>
      <c r="R487" s="609"/>
      <c r="S487" s="609"/>
    </row>
    <row r="488" spans="1:19" ht="63.75">
      <c r="A488" s="1276"/>
      <c r="B488" s="1276"/>
      <c r="C488" s="1276"/>
      <c r="D488" s="615"/>
      <c r="E488" s="615"/>
      <c r="F488" s="548"/>
      <c r="G488" s="489"/>
      <c r="H488" s="1285"/>
      <c r="I488" s="1285"/>
      <c r="J488" s="1285"/>
      <c r="K488" s="609" t="s">
        <v>2111</v>
      </c>
      <c r="L488" s="1285"/>
      <c r="M488" s="1471"/>
      <c r="N488" s="609"/>
      <c r="O488" s="614"/>
      <c r="P488" s="608"/>
      <c r="Q488" s="608"/>
      <c r="R488" s="609"/>
      <c r="S488" s="609"/>
    </row>
    <row r="489" spans="1:19" ht="38.25">
      <c r="A489" s="1276" t="s">
        <v>2112</v>
      </c>
      <c r="B489" s="1276" t="s">
        <v>2113</v>
      </c>
      <c r="C489" s="1276" t="s">
        <v>2114</v>
      </c>
      <c r="D489" s="615" t="s">
        <v>2115</v>
      </c>
      <c r="E489" s="1276" t="s">
        <v>2116</v>
      </c>
      <c r="F489" s="548"/>
      <c r="G489" s="1276" t="s">
        <v>2077</v>
      </c>
      <c r="H489" s="1285" t="s">
        <v>2078</v>
      </c>
      <c r="I489" s="1285" t="s">
        <v>1065</v>
      </c>
      <c r="J489" s="1285" t="s">
        <v>2079</v>
      </c>
      <c r="K489" s="611" t="s">
        <v>2117</v>
      </c>
      <c r="L489" s="1285" t="s">
        <v>2080</v>
      </c>
      <c r="M489" s="1471" t="s">
        <v>187</v>
      </c>
      <c r="N489" s="610"/>
      <c r="O489" s="610"/>
      <c r="P489" s="608"/>
      <c r="Q489" s="608"/>
      <c r="R489" s="609"/>
      <c r="S489" s="609"/>
    </row>
    <row r="490" spans="1:19" ht="51">
      <c r="A490" s="1276"/>
      <c r="B490" s="1276"/>
      <c r="C490" s="1276"/>
      <c r="D490" s="615" t="s">
        <v>2118</v>
      </c>
      <c r="E490" s="1276"/>
      <c r="F490" s="548"/>
      <c r="G490" s="1276"/>
      <c r="H490" s="1285"/>
      <c r="I490" s="1285"/>
      <c r="J490" s="1285"/>
      <c r="K490" s="609" t="s">
        <v>2119</v>
      </c>
      <c r="L490" s="1285"/>
      <c r="M490" s="1471"/>
      <c r="N490" s="610"/>
      <c r="O490" s="537"/>
      <c r="P490" s="608"/>
      <c r="Q490" s="608"/>
      <c r="R490" s="609"/>
      <c r="S490" s="609"/>
    </row>
    <row r="491" spans="1:19" ht="51">
      <c r="A491" s="1276"/>
      <c r="B491" s="1276"/>
      <c r="C491" s="1276"/>
      <c r="D491" s="615"/>
      <c r="E491" s="1276"/>
      <c r="F491" s="548"/>
      <c r="G491" s="1276"/>
      <c r="H491" s="1285"/>
      <c r="I491" s="1285"/>
      <c r="J491" s="1285"/>
      <c r="K491" s="609" t="s">
        <v>2120</v>
      </c>
      <c r="L491" s="1285"/>
      <c r="M491" s="1471"/>
      <c r="N491" s="609"/>
      <c r="O491" s="537"/>
      <c r="P491" s="608"/>
      <c r="Q491" s="608"/>
      <c r="R491" s="609"/>
      <c r="S491" s="609"/>
    </row>
    <row r="492" spans="1:19" ht="61.5" customHeight="1">
      <c r="A492" s="1276"/>
      <c r="B492" s="1276"/>
      <c r="C492" s="1276"/>
      <c r="D492" s="1555" t="s">
        <v>2121</v>
      </c>
      <c r="E492" s="1276"/>
      <c r="F492" s="1286"/>
      <c r="G492" s="1276"/>
      <c r="H492" s="1285"/>
      <c r="I492" s="1285"/>
      <c r="J492" s="1285"/>
      <c r="K492" s="609" t="s">
        <v>2122</v>
      </c>
      <c r="L492" s="1285"/>
      <c r="M492" s="1471"/>
      <c r="N492" s="609"/>
      <c r="O492" s="537"/>
      <c r="P492" s="608"/>
      <c r="Q492" s="608"/>
      <c r="R492" s="609"/>
      <c r="S492" s="609"/>
    </row>
    <row r="493" spans="1:19" ht="51.75" customHeight="1">
      <c r="A493" s="1276"/>
      <c r="B493" s="1276"/>
      <c r="C493" s="1276"/>
      <c r="D493" s="1555"/>
      <c r="E493" s="1276"/>
      <c r="F493" s="1286"/>
      <c r="G493" s="1276"/>
      <c r="H493" s="1285"/>
      <c r="I493" s="1285"/>
      <c r="J493" s="1285"/>
      <c r="K493" s="616" t="s">
        <v>2123</v>
      </c>
      <c r="L493" s="1285"/>
      <c r="M493" s="1471"/>
      <c r="N493" s="609"/>
      <c r="O493" s="537"/>
      <c r="P493" s="608"/>
      <c r="Q493" s="608"/>
      <c r="R493" s="609"/>
      <c r="S493" s="609"/>
    </row>
    <row r="494" spans="1:19" ht="38.25">
      <c r="A494" s="1276" t="s">
        <v>2124</v>
      </c>
      <c r="B494" s="1276" t="s">
        <v>2125</v>
      </c>
      <c r="C494" s="1276" t="s">
        <v>2126</v>
      </c>
      <c r="D494" s="615" t="s">
        <v>2127</v>
      </c>
      <c r="E494" s="615" t="s">
        <v>2128</v>
      </c>
      <c r="F494" s="548"/>
      <c r="G494" s="1276" t="s">
        <v>2129</v>
      </c>
      <c r="H494" s="1285" t="s">
        <v>2078</v>
      </c>
      <c r="I494" s="1285" t="s">
        <v>1065</v>
      </c>
      <c r="J494" s="1285" t="s">
        <v>2079</v>
      </c>
      <c r="K494" s="617" t="s">
        <v>2130</v>
      </c>
      <c r="L494" s="1285" t="s">
        <v>2131</v>
      </c>
      <c r="M494" s="1471" t="s">
        <v>187</v>
      </c>
      <c r="N494" s="609"/>
      <c r="O494" s="1647" t="s">
        <v>2126</v>
      </c>
      <c r="P494" s="608"/>
      <c r="Q494" s="608"/>
      <c r="R494" s="609"/>
      <c r="S494" s="609"/>
    </row>
    <row r="495" spans="1:19" ht="51">
      <c r="A495" s="1276"/>
      <c r="B495" s="1276"/>
      <c r="C495" s="1276"/>
      <c r="D495" s="615" t="s">
        <v>2132</v>
      </c>
      <c r="E495" s="548"/>
      <c r="F495" s="548"/>
      <c r="G495" s="1276"/>
      <c r="H495" s="1285"/>
      <c r="I495" s="1285"/>
      <c r="J495" s="1285"/>
      <c r="K495" s="609" t="s">
        <v>2133</v>
      </c>
      <c r="L495" s="1285"/>
      <c r="M495" s="1471"/>
      <c r="N495" s="609" t="s">
        <v>2134</v>
      </c>
      <c r="O495" s="1647"/>
      <c r="P495" s="608">
        <v>45139</v>
      </c>
      <c r="Q495" s="608">
        <v>45473</v>
      </c>
      <c r="R495" s="609" t="s">
        <v>2135</v>
      </c>
      <c r="S495" s="609" t="s">
        <v>2136</v>
      </c>
    </row>
    <row r="496" spans="1:19" ht="72" customHeight="1">
      <c r="A496" s="1276"/>
      <c r="B496" s="1276"/>
      <c r="C496" s="1276"/>
      <c r="D496" s="615" t="s">
        <v>2137</v>
      </c>
      <c r="E496" s="615" t="s">
        <v>2138</v>
      </c>
      <c r="F496" s="615" t="s">
        <v>2107</v>
      </c>
      <c r="G496" s="1276"/>
      <c r="H496" s="1285"/>
      <c r="I496" s="1285"/>
      <c r="J496" s="1285"/>
      <c r="K496" s="1553" t="s">
        <v>2139</v>
      </c>
      <c r="L496" s="1285"/>
      <c r="M496" s="1471"/>
      <c r="N496" s="1553" t="s">
        <v>2140</v>
      </c>
      <c r="O496" s="1647"/>
      <c r="P496" s="1648">
        <v>45139</v>
      </c>
      <c r="Q496" s="1648">
        <v>45473</v>
      </c>
      <c r="R496" s="1553" t="s">
        <v>2141</v>
      </c>
      <c r="S496" s="1553" t="s">
        <v>2142</v>
      </c>
    </row>
    <row r="497" spans="1:19" ht="45.75" customHeight="1">
      <c r="A497" s="1276"/>
      <c r="B497" s="1276"/>
      <c r="C497" s="1276"/>
      <c r="D497" s="1555" t="s">
        <v>2143</v>
      </c>
      <c r="E497" s="1555" t="s">
        <v>2144</v>
      </c>
      <c r="F497" s="1555" t="s">
        <v>2145</v>
      </c>
      <c r="G497" s="1276"/>
      <c r="H497" s="1285"/>
      <c r="I497" s="1285"/>
      <c r="J497" s="1285"/>
      <c r="K497" s="1553"/>
      <c r="L497" s="1285"/>
      <c r="M497" s="1471"/>
      <c r="N497" s="1553"/>
      <c r="O497" s="1647"/>
      <c r="P497" s="1648"/>
      <c r="Q497" s="1648"/>
      <c r="R497" s="1553"/>
      <c r="S497" s="1553"/>
    </row>
    <row r="498" spans="1:19" ht="38.25">
      <c r="A498" s="1276"/>
      <c r="B498" s="1276"/>
      <c r="C498" s="1276"/>
      <c r="D498" s="1555"/>
      <c r="E498" s="1555"/>
      <c r="F498" s="1555"/>
      <c r="G498" s="1276"/>
      <c r="H498" s="1285"/>
      <c r="I498" s="1285"/>
      <c r="J498" s="1285"/>
      <c r="K498" s="609" t="s">
        <v>2146</v>
      </c>
      <c r="L498" s="1285"/>
      <c r="M498" s="1471"/>
      <c r="N498" s="610"/>
      <c r="O498" s="1647"/>
      <c r="P498" s="608"/>
      <c r="Q498" s="608"/>
      <c r="R498" s="609"/>
      <c r="S498" s="609"/>
    </row>
    <row r="499" spans="1:19" ht="38.25">
      <c r="A499" s="1276" t="s">
        <v>2147</v>
      </c>
      <c r="B499" s="1276" t="s">
        <v>2148</v>
      </c>
      <c r="C499" s="1276" t="s">
        <v>2149</v>
      </c>
      <c r="D499" s="615" t="s">
        <v>2150</v>
      </c>
      <c r="E499" s="615" t="s">
        <v>2151</v>
      </c>
      <c r="F499" s="548"/>
      <c r="G499" s="1276" t="s">
        <v>2152</v>
      </c>
      <c r="H499" s="1285" t="s">
        <v>2078</v>
      </c>
      <c r="I499" s="1285" t="s">
        <v>1065</v>
      </c>
      <c r="J499" s="1285" t="s">
        <v>2079</v>
      </c>
      <c r="K499" s="609" t="s">
        <v>2153</v>
      </c>
      <c r="L499" s="1285" t="s">
        <v>2154</v>
      </c>
      <c r="M499" s="1471" t="s">
        <v>187</v>
      </c>
      <c r="N499" s="610"/>
      <c r="O499" s="537"/>
      <c r="P499" s="608"/>
      <c r="Q499" s="608"/>
      <c r="R499" s="609"/>
      <c r="S499" s="609"/>
    </row>
    <row r="500" spans="1:19" ht="51">
      <c r="A500" s="1276"/>
      <c r="B500" s="1276"/>
      <c r="C500" s="1276"/>
      <c r="D500" s="1555" t="s">
        <v>2155</v>
      </c>
      <c r="E500" s="1555" t="s">
        <v>2156</v>
      </c>
      <c r="F500" s="1286"/>
      <c r="G500" s="1276"/>
      <c r="H500" s="1285"/>
      <c r="I500" s="1285"/>
      <c r="J500" s="1285"/>
      <c r="K500" s="609" t="s">
        <v>2157</v>
      </c>
      <c r="L500" s="1285"/>
      <c r="M500" s="1471"/>
      <c r="N500" s="609"/>
      <c r="O500" s="537"/>
      <c r="P500" s="608"/>
      <c r="Q500" s="608"/>
      <c r="R500" s="609"/>
      <c r="S500" s="609"/>
    </row>
    <row r="501" spans="1:19" ht="51">
      <c r="A501" s="1276"/>
      <c r="B501" s="1276"/>
      <c r="C501" s="1276"/>
      <c r="D501" s="1555"/>
      <c r="E501" s="1555"/>
      <c r="F501" s="1286"/>
      <c r="G501" s="1276"/>
      <c r="H501" s="1285"/>
      <c r="I501" s="1285"/>
      <c r="J501" s="1285"/>
      <c r="K501" s="609" t="s">
        <v>2158</v>
      </c>
      <c r="L501" s="1285"/>
      <c r="M501" s="1471"/>
      <c r="N501" s="610"/>
      <c r="O501" s="537"/>
      <c r="P501" s="608"/>
      <c r="Q501" s="608"/>
      <c r="R501" s="609"/>
      <c r="S501" s="609"/>
    </row>
    <row r="502" spans="1:19" ht="191.25">
      <c r="A502" s="1555" t="s">
        <v>2159</v>
      </c>
      <c r="B502" s="1555" t="s">
        <v>2160</v>
      </c>
      <c r="C502" s="1555" t="s">
        <v>2161</v>
      </c>
      <c r="D502" s="615" t="s">
        <v>2162</v>
      </c>
      <c r="E502" s="615" t="s">
        <v>2163</v>
      </c>
      <c r="F502" s="615"/>
      <c r="G502" s="1555" t="s">
        <v>2164</v>
      </c>
      <c r="H502" s="1285" t="s">
        <v>2078</v>
      </c>
      <c r="I502" s="1285" t="s">
        <v>1065</v>
      </c>
      <c r="J502" s="1285" t="s">
        <v>2079</v>
      </c>
      <c r="K502" s="610"/>
      <c r="L502" s="1285" t="s">
        <v>2154</v>
      </c>
      <c r="M502" s="1471" t="s">
        <v>187</v>
      </c>
      <c r="N502" s="609" t="s">
        <v>2165</v>
      </c>
      <c r="O502" s="611" t="s">
        <v>2161</v>
      </c>
      <c r="P502" s="608">
        <v>45139</v>
      </c>
      <c r="Q502" s="608">
        <v>45473</v>
      </c>
      <c r="R502" s="609" t="s">
        <v>2166</v>
      </c>
      <c r="S502" s="609" t="s">
        <v>2167</v>
      </c>
    </row>
    <row r="503" spans="1:19" ht="51">
      <c r="A503" s="1555"/>
      <c r="B503" s="1555"/>
      <c r="C503" s="1555"/>
      <c r="D503" s="615" t="s">
        <v>2168</v>
      </c>
      <c r="E503" s="615" t="s">
        <v>2169</v>
      </c>
      <c r="F503" s="615"/>
      <c r="G503" s="1555"/>
      <c r="H503" s="1285"/>
      <c r="I503" s="1285"/>
      <c r="J503" s="1285"/>
      <c r="K503" s="609" t="s">
        <v>2170</v>
      </c>
      <c r="L503" s="1285"/>
      <c r="M503" s="1471"/>
      <c r="N503" s="610"/>
      <c r="O503" s="611"/>
      <c r="P503" s="608"/>
      <c r="Q503" s="608"/>
      <c r="R503" s="609"/>
      <c r="S503" s="609"/>
    </row>
    <row r="504" spans="1:19" ht="76.5">
      <c r="A504" s="1555"/>
      <c r="B504" s="1555"/>
      <c r="C504" s="1555"/>
      <c r="D504" s="615"/>
      <c r="E504" s="615"/>
      <c r="F504" s="615"/>
      <c r="G504" s="1555"/>
      <c r="H504" s="1285"/>
      <c r="I504" s="1285"/>
      <c r="J504" s="1285"/>
      <c r="K504" s="609" t="s">
        <v>2171</v>
      </c>
      <c r="L504" s="1285"/>
      <c r="M504" s="1471"/>
      <c r="N504" s="609"/>
      <c r="O504" s="616"/>
      <c r="P504" s="608"/>
      <c r="Q504" s="608"/>
      <c r="R504" s="609"/>
      <c r="S504" s="609"/>
    </row>
    <row r="505" spans="1:19" ht="51">
      <c r="A505" s="1555"/>
      <c r="B505" s="1555"/>
      <c r="C505" s="1555"/>
      <c r="D505" s="615"/>
      <c r="E505" s="615"/>
      <c r="F505" s="615"/>
      <c r="G505" s="1555"/>
      <c r="H505" s="1285"/>
      <c r="I505" s="1285"/>
      <c r="J505" s="1285"/>
      <c r="K505" s="609" t="s">
        <v>2172</v>
      </c>
      <c r="L505" s="1285"/>
      <c r="M505" s="1471"/>
      <c r="N505" s="609"/>
      <c r="O505" s="611"/>
      <c r="P505" s="608"/>
      <c r="Q505" s="608"/>
      <c r="R505" s="609"/>
      <c r="S505" s="609"/>
    </row>
    <row r="506" spans="1:19" ht="51">
      <c r="A506" s="1555"/>
      <c r="B506" s="1555"/>
      <c r="C506" s="1555"/>
      <c r="D506" s="615" t="s">
        <v>2173</v>
      </c>
      <c r="E506" s="615" t="s">
        <v>2174</v>
      </c>
      <c r="F506" s="548"/>
      <c r="G506" s="1555"/>
      <c r="H506" s="1285"/>
      <c r="I506" s="1285"/>
      <c r="J506" s="1285"/>
      <c r="K506" s="609" t="s">
        <v>2175</v>
      </c>
      <c r="L506" s="1285"/>
      <c r="M506" s="1471"/>
      <c r="N506" s="610"/>
      <c r="O506" s="611"/>
      <c r="P506" s="608"/>
      <c r="Q506" s="608"/>
      <c r="R506" s="609"/>
      <c r="S506" s="609"/>
    </row>
    <row r="507" spans="1:19" ht="38.25">
      <c r="A507" s="1555" t="s">
        <v>2176</v>
      </c>
      <c r="B507" s="1555" t="s">
        <v>2177</v>
      </c>
      <c r="C507" s="1555" t="s">
        <v>2161</v>
      </c>
      <c r="D507" s="1555" t="s">
        <v>2178</v>
      </c>
      <c r="E507" s="1555" t="s">
        <v>2179</v>
      </c>
      <c r="F507" s="615"/>
      <c r="G507" s="1555" t="s">
        <v>2180</v>
      </c>
      <c r="H507" s="1285" t="s">
        <v>2078</v>
      </c>
      <c r="I507" s="1285" t="s">
        <v>1065</v>
      </c>
      <c r="J507" s="1285" t="s">
        <v>2079</v>
      </c>
      <c r="K507" s="609" t="s">
        <v>2181</v>
      </c>
      <c r="L507" s="1285" t="s">
        <v>2154</v>
      </c>
      <c r="M507" s="1285" t="s">
        <v>896</v>
      </c>
      <c r="N507" s="618"/>
      <c r="O507" s="618"/>
      <c r="P507" s="618"/>
      <c r="Q507" s="618"/>
      <c r="R507" s="618"/>
      <c r="S507" s="618"/>
    </row>
    <row r="508" spans="1:19" ht="51">
      <c r="A508" s="1555"/>
      <c r="B508" s="1555"/>
      <c r="C508" s="1555"/>
      <c r="D508" s="1555"/>
      <c r="E508" s="1555"/>
      <c r="F508" s="615"/>
      <c r="G508" s="1555"/>
      <c r="H508" s="1285"/>
      <c r="I508" s="1285"/>
      <c r="J508" s="1285"/>
      <c r="K508" s="609" t="s">
        <v>2182</v>
      </c>
      <c r="L508" s="1285"/>
      <c r="M508" s="1285"/>
      <c r="N508" s="609"/>
      <c r="O508" s="609"/>
      <c r="P508" s="608"/>
      <c r="Q508" s="608"/>
      <c r="R508" s="609"/>
      <c r="S508" s="609"/>
    </row>
    <row r="509" spans="1:19" ht="25.5">
      <c r="A509" s="1555"/>
      <c r="B509" s="1555"/>
      <c r="C509" s="1555"/>
      <c r="D509" s="615" t="s">
        <v>2183</v>
      </c>
      <c r="E509" s="615" t="s">
        <v>2184</v>
      </c>
      <c r="F509" s="615"/>
      <c r="G509" s="1555"/>
      <c r="H509" s="1285"/>
      <c r="I509" s="1285"/>
      <c r="J509" s="1285"/>
      <c r="K509" s="609" t="s">
        <v>2185</v>
      </c>
      <c r="L509" s="1285"/>
      <c r="M509" s="1285"/>
      <c r="N509" s="610"/>
      <c r="O509" s="609"/>
      <c r="P509" s="608"/>
      <c r="Q509" s="608"/>
      <c r="R509" s="609"/>
      <c r="S509" s="609"/>
    </row>
    <row r="510" spans="1:19" ht="76.5">
      <c r="A510" s="1555" t="s">
        <v>2186</v>
      </c>
      <c r="B510" s="1555" t="s">
        <v>2187</v>
      </c>
      <c r="C510" s="1555" t="s">
        <v>2188</v>
      </c>
      <c r="D510" s="615" t="s">
        <v>2189</v>
      </c>
      <c r="E510" s="615"/>
      <c r="F510" s="1556"/>
      <c r="G510" s="1555" t="s">
        <v>2190</v>
      </c>
      <c r="H510" s="1285" t="s">
        <v>2078</v>
      </c>
      <c r="I510" s="1285" t="s">
        <v>1065</v>
      </c>
      <c r="J510" s="1285" t="s">
        <v>2079</v>
      </c>
      <c r="K510" s="537" t="s">
        <v>2191</v>
      </c>
      <c r="L510" s="1285" t="s">
        <v>2154</v>
      </c>
      <c r="M510" s="1285" t="s">
        <v>896</v>
      </c>
      <c r="N510" s="620" t="s">
        <v>2192</v>
      </c>
      <c r="O510" s="609" t="s">
        <v>2193</v>
      </c>
      <c r="P510" s="608">
        <v>45139</v>
      </c>
      <c r="Q510" s="608">
        <v>45473</v>
      </c>
      <c r="R510" s="609" t="s">
        <v>2194</v>
      </c>
      <c r="S510" s="609" t="s">
        <v>2195</v>
      </c>
    </row>
    <row r="511" spans="1:19" ht="38.25">
      <c r="A511" s="1555"/>
      <c r="B511" s="1555"/>
      <c r="C511" s="1555"/>
      <c r="D511" s="615" t="s">
        <v>2196</v>
      </c>
      <c r="E511" s="615" t="s">
        <v>2197</v>
      </c>
      <c r="F511" s="1556"/>
      <c r="G511" s="1555"/>
      <c r="H511" s="1285"/>
      <c r="I511" s="1285"/>
      <c r="J511" s="1285"/>
      <c r="K511" s="620" t="s">
        <v>2198</v>
      </c>
      <c r="L511" s="1649"/>
      <c r="M511" s="1649"/>
      <c r="N511" s="610"/>
      <c r="O511" s="609"/>
      <c r="P511" s="608"/>
      <c r="Q511" s="608"/>
      <c r="R511" s="609"/>
      <c r="S511" s="609"/>
    </row>
    <row r="512" spans="1:19" ht="51">
      <c r="A512" s="1555"/>
      <c r="B512" s="615"/>
      <c r="C512" s="1555"/>
      <c r="D512" s="615"/>
      <c r="E512" s="615"/>
      <c r="F512" s="619"/>
      <c r="G512" s="1555"/>
      <c r="H512" s="1285"/>
      <c r="I512" s="1285"/>
      <c r="J512" s="1285"/>
      <c r="K512" s="620" t="s">
        <v>2199</v>
      </c>
      <c r="L512" s="1649"/>
      <c r="M512" s="1649"/>
      <c r="N512" s="620"/>
      <c r="O512" s="609"/>
      <c r="P512" s="608"/>
      <c r="Q512" s="608"/>
      <c r="R512" s="609"/>
      <c r="S512" s="609"/>
    </row>
    <row r="513" spans="1:19" ht="63.75">
      <c r="A513" s="1555"/>
      <c r="B513" s="1555" t="s">
        <v>2200</v>
      </c>
      <c r="C513" s="1555"/>
      <c r="D513" s="1555" t="s">
        <v>2201</v>
      </c>
      <c r="E513" s="1555"/>
      <c r="F513" s="1556"/>
      <c r="G513" s="1555"/>
      <c r="H513" s="1285"/>
      <c r="I513" s="1285"/>
      <c r="J513" s="1285"/>
      <c r="K513" s="609" t="s">
        <v>2202</v>
      </c>
      <c r="L513" s="1649"/>
      <c r="M513" s="1649"/>
      <c r="N513" s="609" t="s">
        <v>2203</v>
      </c>
      <c r="O513" s="609" t="s">
        <v>2204</v>
      </c>
      <c r="P513" s="608">
        <v>45139</v>
      </c>
      <c r="Q513" s="608">
        <v>45473</v>
      </c>
      <c r="R513" s="609" t="s">
        <v>2205</v>
      </c>
      <c r="S513" s="609" t="s">
        <v>2206</v>
      </c>
    </row>
    <row r="514" spans="1:19" ht="51">
      <c r="A514" s="1555"/>
      <c r="B514" s="1555"/>
      <c r="C514" s="1555"/>
      <c r="D514" s="1555"/>
      <c r="E514" s="1555"/>
      <c r="F514" s="1556"/>
      <c r="G514" s="1555"/>
      <c r="H514" s="1285"/>
      <c r="I514" s="1285"/>
      <c r="J514" s="1285"/>
      <c r="K514" s="609" t="s">
        <v>2207</v>
      </c>
      <c r="L514" s="1649"/>
      <c r="M514" s="1649"/>
      <c r="N514" s="620"/>
      <c r="O514" s="614"/>
      <c r="P514" s="608"/>
      <c r="Q514" s="608"/>
      <c r="R514" s="609"/>
      <c r="S514" s="609"/>
    </row>
    <row r="515" spans="1:19">
      <c r="A515" s="541"/>
      <c r="B515" s="541"/>
      <c r="C515" s="541"/>
      <c r="D515" s="541"/>
      <c r="E515" s="541"/>
      <c r="F515" s="612"/>
      <c r="G515" s="541"/>
      <c r="H515" s="542"/>
      <c r="I515" s="542"/>
      <c r="J515" s="542"/>
      <c r="K515" s="541"/>
      <c r="L515" s="130"/>
      <c r="M515" s="542"/>
      <c r="N515" s="613"/>
      <c r="O515" s="129"/>
      <c r="P515" s="129"/>
      <c r="Q515" s="129"/>
      <c r="R515" s="541"/>
      <c r="S515" s="541"/>
    </row>
    <row r="516" spans="1:19" ht="51" customHeight="1">
      <c r="A516" s="1368" t="s">
        <v>2208</v>
      </c>
      <c r="B516" s="1369"/>
      <c r="C516" s="1369"/>
      <c r="D516" s="1369"/>
      <c r="E516" s="1370"/>
      <c r="F516" s="1369" t="s">
        <v>2209</v>
      </c>
      <c r="G516" s="1369"/>
      <c r="H516" s="1369"/>
      <c r="I516" s="1369"/>
      <c r="J516" s="1369"/>
      <c r="K516" s="1369"/>
      <c r="L516" s="1369"/>
      <c r="M516" s="1369"/>
      <c r="N516" s="1369"/>
      <c r="O516" s="1369"/>
      <c r="P516" s="1369"/>
      <c r="Q516" s="1369"/>
      <c r="R516" s="1369"/>
      <c r="S516" s="1370"/>
    </row>
    <row r="517" spans="1:19" ht="39.75" customHeight="1">
      <c r="A517" s="1353" t="s">
        <v>2210</v>
      </c>
      <c r="B517" s="1353" t="s">
        <v>2211</v>
      </c>
      <c r="C517" s="1353" t="s">
        <v>2212</v>
      </c>
      <c r="D517" s="1353" t="s">
        <v>2213</v>
      </c>
      <c r="E517" s="1353" t="s">
        <v>2214</v>
      </c>
      <c r="F517" s="1353" t="s">
        <v>2215</v>
      </c>
      <c r="G517" s="1353" t="s">
        <v>2216</v>
      </c>
      <c r="H517" s="1285" t="s">
        <v>156</v>
      </c>
      <c r="I517" s="1285" t="s">
        <v>2217</v>
      </c>
      <c r="J517" s="1285" t="s">
        <v>2218</v>
      </c>
      <c r="K517" s="1353" t="s">
        <v>2219</v>
      </c>
      <c r="L517" s="1285" t="s">
        <v>2220</v>
      </c>
      <c r="M517" s="1285" t="s">
        <v>187</v>
      </c>
      <c r="N517" s="1353" t="s">
        <v>2221</v>
      </c>
      <c r="O517" s="1353" t="s">
        <v>2222</v>
      </c>
      <c r="P517" s="1354">
        <v>45108</v>
      </c>
      <c r="Q517" s="1354">
        <v>45473</v>
      </c>
      <c r="R517" s="1353" t="s">
        <v>2223</v>
      </c>
      <c r="S517" s="1355">
        <v>1</v>
      </c>
    </row>
    <row r="518" spans="1:19" ht="39.75" customHeight="1">
      <c r="A518" s="1353"/>
      <c r="B518" s="1353"/>
      <c r="C518" s="1353"/>
      <c r="D518" s="1353"/>
      <c r="E518" s="1353"/>
      <c r="F518" s="1353"/>
      <c r="G518" s="1353"/>
      <c r="H518" s="1285"/>
      <c r="I518" s="1285"/>
      <c r="J518" s="1285"/>
      <c r="K518" s="1353"/>
      <c r="L518" s="1285"/>
      <c r="M518" s="1285"/>
      <c r="N518" s="1353"/>
      <c r="O518" s="1353"/>
      <c r="P518" s="1354"/>
      <c r="Q518" s="1354"/>
      <c r="R518" s="1353"/>
      <c r="S518" s="1355"/>
    </row>
    <row r="519" spans="1:19" ht="21" customHeight="1">
      <c r="A519" s="1353"/>
      <c r="B519" s="1353"/>
      <c r="C519" s="1353"/>
      <c r="D519" s="1353"/>
      <c r="E519" s="1353" t="s">
        <v>2224</v>
      </c>
      <c r="F519" s="1353" t="s">
        <v>2225</v>
      </c>
      <c r="G519" s="1353"/>
      <c r="H519" s="1285"/>
      <c r="I519" s="1285"/>
      <c r="J519" s="1285"/>
      <c r="K519" s="1353"/>
      <c r="L519" s="1285"/>
      <c r="M519" s="1285"/>
      <c r="N519" s="1353"/>
      <c r="O519" s="1353"/>
      <c r="P519" s="1354"/>
      <c r="Q519" s="1354"/>
      <c r="R519" s="1353"/>
      <c r="S519" s="1355"/>
    </row>
    <row r="520" spans="1:19" ht="21" customHeight="1">
      <c r="A520" s="1353"/>
      <c r="B520" s="1353"/>
      <c r="C520" s="1353"/>
      <c r="D520" s="1353"/>
      <c r="E520" s="1353"/>
      <c r="F520" s="1353"/>
      <c r="G520" s="1353"/>
      <c r="H520" s="1285"/>
      <c r="I520" s="1285"/>
      <c r="J520" s="1285"/>
      <c r="K520" s="1353"/>
      <c r="L520" s="1285"/>
      <c r="M520" s="1285"/>
      <c r="N520" s="1353"/>
      <c r="O520" s="1353"/>
      <c r="P520" s="1354"/>
      <c r="Q520" s="1354"/>
      <c r="R520" s="1353"/>
      <c r="S520" s="1355"/>
    </row>
    <row r="521" spans="1:19" ht="21" customHeight="1">
      <c r="A521" s="1353"/>
      <c r="B521" s="1353"/>
      <c r="C521" s="1353"/>
      <c r="D521" s="1353" t="s">
        <v>2226</v>
      </c>
      <c r="E521" s="1353" t="s">
        <v>2227</v>
      </c>
      <c r="F521" s="1353" t="s">
        <v>2225</v>
      </c>
      <c r="G521" s="1353"/>
      <c r="H521" s="1285"/>
      <c r="I521" s="1285"/>
      <c r="J521" s="1285"/>
      <c r="K521" s="1353"/>
      <c r="L521" s="1285"/>
      <c r="M521" s="1285"/>
      <c r="N521" s="1353"/>
      <c r="O521" s="1353"/>
      <c r="P521" s="1354"/>
      <c r="Q521" s="1354"/>
      <c r="R521" s="1353"/>
      <c r="S521" s="1355"/>
    </row>
    <row r="522" spans="1:19" ht="21" customHeight="1">
      <c r="A522" s="1353"/>
      <c r="B522" s="1353"/>
      <c r="C522" s="1353"/>
      <c r="D522" s="1557"/>
      <c r="E522" s="1353"/>
      <c r="F522" s="1353"/>
      <c r="G522" s="1353"/>
      <c r="H522" s="1285"/>
      <c r="I522" s="1285"/>
      <c r="J522" s="1285"/>
      <c r="K522" s="1353"/>
      <c r="L522" s="1285"/>
      <c r="M522" s="1285"/>
      <c r="N522" s="1353"/>
      <c r="O522" s="1353"/>
      <c r="P522" s="1354"/>
      <c r="Q522" s="1354"/>
      <c r="R522" s="1353"/>
      <c r="S522" s="1355"/>
    </row>
    <row r="523" spans="1:19" ht="42" customHeight="1">
      <c r="A523" s="1353"/>
      <c r="B523" s="1353"/>
      <c r="C523" s="1353"/>
      <c r="D523" s="1557"/>
      <c r="E523" s="1353" t="s">
        <v>2228</v>
      </c>
      <c r="F523" s="1353"/>
      <c r="G523" s="1353"/>
      <c r="H523" s="1285"/>
      <c r="I523" s="1285"/>
      <c r="J523" s="1285"/>
      <c r="K523" s="1353" t="s">
        <v>2229</v>
      </c>
      <c r="L523" s="1285"/>
      <c r="M523" s="1285"/>
      <c r="N523" s="1353" t="s">
        <v>2230</v>
      </c>
      <c r="O523" s="1353" t="s">
        <v>2231</v>
      </c>
      <c r="P523" s="1354">
        <v>45108</v>
      </c>
      <c r="Q523" s="1354">
        <v>45473</v>
      </c>
      <c r="R523" s="1367" t="s">
        <v>2232</v>
      </c>
      <c r="S523" s="1355">
        <v>1</v>
      </c>
    </row>
    <row r="524" spans="1:19" ht="42" customHeight="1">
      <c r="A524" s="1353"/>
      <c r="B524" s="1353"/>
      <c r="C524" s="1353"/>
      <c r="D524" s="1557"/>
      <c r="E524" s="1557"/>
      <c r="F524" s="1353"/>
      <c r="G524" s="1353"/>
      <c r="H524" s="1285"/>
      <c r="I524" s="1285"/>
      <c r="J524" s="1285"/>
      <c r="K524" s="1353"/>
      <c r="L524" s="1285"/>
      <c r="M524" s="1285"/>
      <c r="N524" s="1353"/>
      <c r="O524" s="1353"/>
      <c r="P524" s="1354"/>
      <c r="Q524" s="1354"/>
      <c r="R524" s="1367"/>
      <c r="S524" s="1355"/>
    </row>
    <row r="525" spans="1:19" ht="28.5" customHeight="1">
      <c r="A525" s="1353"/>
      <c r="B525" s="1353"/>
      <c r="C525" s="1353"/>
      <c r="D525" s="1557"/>
      <c r="E525" s="1557"/>
      <c r="F525" s="1353"/>
      <c r="G525" s="1353"/>
      <c r="H525" s="1285"/>
      <c r="I525" s="1285"/>
      <c r="J525" s="1285"/>
      <c r="K525" s="1353" t="s">
        <v>2233</v>
      </c>
      <c r="L525" s="1285"/>
      <c r="M525" s="1285"/>
      <c r="N525" s="1353" t="s">
        <v>2234</v>
      </c>
      <c r="O525" s="1353" t="s">
        <v>2235</v>
      </c>
      <c r="P525" s="1354">
        <v>45108</v>
      </c>
      <c r="Q525" s="1354">
        <v>45473</v>
      </c>
      <c r="R525" s="1353" t="s">
        <v>2236</v>
      </c>
      <c r="S525" s="1355">
        <v>1</v>
      </c>
    </row>
    <row r="526" spans="1:19" ht="42" customHeight="1">
      <c r="A526" s="1353"/>
      <c r="B526" s="1353"/>
      <c r="C526" s="1353"/>
      <c r="D526" s="1557"/>
      <c r="E526" s="1557"/>
      <c r="F526" s="1353"/>
      <c r="G526" s="1353"/>
      <c r="H526" s="1285"/>
      <c r="I526" s="1285"/>
      <c r="J526" s="1285"/>
      <c r="K526" s="1353"/>
      <c r="L526" s="1285"/>
      <c r="M526" s="1285"/>
      <c r="N526" s="1353"/>
      <c r="O526" s="1353"/>
      <c r="P526" s="1354"/>
      <c r="Q526" s="1354"/>
      <c r="R526" s="1353"/>
      <c r="S526" s="1355"/>
    </row>
    <row r="527" spans="1:19" ht="45" customHeight="1">
      <c r="A527" s="1353" t="s">
        <v>2210</v>
      </c>
      <c r="B527" s="1353" t="s">
        <v>2211</v>
      </c>
      <c r="C527" s="1353" t="s">
        <v>2237</v>
      </c>
      <c r="D527" s="273" t="s">
        <v>2238</v>
      </c>
      <c r="E527" s="273" t="s">
        <v>2239</v>
      </c>
      <c r="F527" s="1353"/>
      <c r="G527" s="1353" t="s">
        <v>2216</v>
      </c>
      <c r="H527" s="1285" t="s">
        <v>156</v>
      </c>
      <c r="I527" s="1285" t="s">
        <v>2217</v>
      </c>
      <c r="J527" s="1285" t="s">
        <v>2218</v>
      </c>
      <c r="K527" s="1353" t="s">
        <v>2240</v>
      </c>
      <c r="L527" s="1285" t="s">
        <v>2220</v>
      </c>
      <c r="M527" s="1285" t="s">
        <v>187</v>
      </c>
      <c r="N527" s="1353" t="s">
        <v>2241</v>
      </c>
      <c r="O527" s="1353" t="s">
        <v>2242</v>
      </c>
      <c r="P527" s="1354">
        <v>45108</v>
      </c>
      <c r="Q527" s="1354">
        <v>45473</v>
      </c>
      <c r="R527" s="1353" t="s">
        <v>2243</v>
      </c>
      <c r="S527" s="1355">
        <v>0.5</v>
      </c>
    </row>
    <row r="528" spans="1:19" ht="32.25" customHeight="1">
      <c r="A528" s="1353"/>
      <c r="B528" s="1353"/>
      <c r="C528" s="1353"/>
      <c r="D528" s="1353" t="s">
        <v>2244</v>
      </c>
      <c r="E528" s="1353" t="s">
        <v>2245</v>
      </c>
      <c r="F528" s="1353"/>
      <c r="G528" s="1353"/>
      <c r="H528" s="1285"/>
      <c r="I528" s="1285"/>
      <c r="J528" s="1285"/>
      <c r="K528" s="1353"/>
      <c r="L528" s="1285"/>
      <c r="M528" s="1285"/>
      <c r="N528" s="1353"/>
      <c r="O528" s="1353"/>
      <c r="P528" s="1354"/>
      <c r="Q528" s="1354"/>
      <c r="R528" s="1353"/>
      <c r="S528" s="1355"/>
    </row>
    <row r="529" spans="1:19" ht="30.75" customHeight="1">
      <c r="A529" s="1353"/>
      <c r="B529" s="1353"/>
      <c r="C529" s="1353"/>
      <c r="D529" s="1353"/>
      <c r="E529" s="1353"/>
      <c r="F529" s="273"/>
      <c r="G529" s="1353"/>
      <c r="H529" s="1285"/>
      <c r="I529" s="1285"/>
      <c r="J529" s="1285"/>
      <c r="K529" s="1353"/>
      <c r="L529" s="1285"/>
      <c r="M529" s="1285"/>
      <c r="N529" s="1353"/>
      <c r="O529" s="1353"/>
      <c r="P529" s="1354"/>
      <c r="Q529" s="1354"/>
      <c r="R529" s="1353"/>
      <c r="S529" s="1355"/>
    </row>
    <row r="530" spans="1:19" ht="35.25" customHeight="1">
      <c r="A530" s="1353"/>
      <c r="B530" s="1353"/>
      <c r="C530" s="1353"/>
      <c r="D530" s="1353" t="s">
        <v>2246</v>
      </c>
      <c r="E530" s="1353" t="s">
        <v>2247</v>
      </c>
      <c r="F530" s="1353"/>
      <c r="G530" s="1353"/>
      <c r="H530" s="1285"/>
      <c r="I530" s="1285"/>
      <c r="J530" s="1285"/>
      <c r="K530" s="1353"/>
      <c r="L530" s="1285"/>
      <c r="M530" s="1285"/>
      <c r="N530" s="1353"/>
      <c r="O530" s="1353"/>
      <c r="P530" s="1354"/>
      <c r="Q530" s="1354"/>
      <c r="R530" s="1353"/>
      <c r="S530" s="1355"/>
    </row>
    <row r="531" spans="1:19" ht="45.75" customHeight="1">
      <c r="A531" s="1353"/>
      <c r="B531" s="1353"/>
      <c r="C531" s="1353"/>
      <c r="D531" s="1353"/>
      <c r="E531" s="1353"/>
      <c r="F531" s="1353"/>
      <c r="G531" s="1353"/>
      <c r="H531" s="1285"/>
      <c r="I531" s="1285"/>
      <c r="J531" s="1285"/>
      <c r="K531" s="1353" t="s">
        <v>2248</v>
      </c>
      <c r="L531" s="1285"/>
      <c r="M531" s="1285"/>
      <c r="N531" s="1353" t="s">
        <v>2249</v>
      </c>
      <c r="O531" s="1353" t="s">
        <v>2250</v>
      </c>
      <c r="P531" s="1354">
        <v>45108</v>
      </c>
      <c r="Q531" s="1354">
        <v>45473</v>
      </c>
      <c r="R531" s="1353" t="s">
        <v>2251</v>
      </c>
      <c r="S531" s="1355">
        <v>1</v>
      </c>
    </row>
    <row r="532" spans="1:19" ht="45.75" customHeight="1">
      <c r="A532" s="1353"/>
      <c r="B532" s="1353"/>
      <c r="C532" s="1353"/>
      <c r="D532" s="1353" t="s">
        <v>2252</v>
      </c>
      <c r="E532" s="537" t="s">
        <v>2253</v>
      </c>
      <c r="F532" s="1353"/>
      <c r="G532" s="1353"/>
      <c r="H532" s="1285"/>
      <c r="I532" s="1285"/>
      <c r="J532" s="1285"/>
      <c r="K532" s="1353"/>
      <c r="L532" s="1285"/>
      <c r="M532" s="1285"/>
      <c r="N532" s="1353"/>
      <c r="O532" s="1353"/>
      <c r="P532" s="1354"/>
      <c r="Q532" s="1354"/>
      <c r="R532" s="1353"/>
      <c r="S532" s="1355"/>
    </row>
    <row r="533" spans="1:19" ht="63.75">
      <c r="A533" s="1353"/>
      <c r="B533" s="1353"/>
      <c r="C533" s="1353"/>
      <c r="D533" s="1353"/>
      <c r="E533" s="273" t="s">
        <v>2254</v>
      </c>
      <c r="F533" s="1353"/>
      <c r="G533" s="1353"/>
      <c r="H533" s="1285"/>
      <c r="I533" s="1285"/>
      <c r="J533" s="1285"/>
      <c r="K533" s="273" t="s">
        <v>2255</v>
      </c>
      <c r="L533" s="1285"/>
      <c r="M533" s="1285"/>
      <c r="N533" s="1353"/>
      <c r="O533" s="1353"/>
      <c r="P533" s="1354"/>
      <c r="Q533" s="1354"/>
      <c r="R533" s="1353"/>
      <c r="S533" s="1355"/>
    </row>
    <row r="534" spans="1:19" ht="89.25">
      <c r="A534" s="1353"/>
      <c r="B534" s="1353"/>
      <c r="C534" s="1353"/>
      <c r="D534" s="1353" t="s">
        <v>2256</v>
      </c>
      <c r="E534" s="537" t="s">
        <v>2257</v>
      </c>
      <c r="F534" s="1353" t="s">
        <v>2258</v>
      </c>
      <c r="G534" s="1353"/>
      <c r="H534" s="1285"/>
      <c r="I534" s="1285"/>
      <c r="J534" s="1285"/>
      <c r="K534" s="1353" t="s">
        <v>2259</v>
      </c>
      <c r="L534" s="1285"/>
      <c r="M534" s="1285"/>
      <c r="N534" s="1353" t="s">
        <v>2260</v>
      </c>
      <c r="O534" s="273" t="s">
        <v>2261</v>
      </c>
      <c r="P534" s="623">
        <v>45108</v>
      </c>
      <c r="Q534" s="623">
        <v>45473</v>
      </c>
      <c r="R534" s="273" t="s">
        <v>2262</v>
      </c>
      <c r="S534" s="624">
        <v>1</v>
      </c>
    </row>
    <row r="535" spans="1:19">
      <c r="A535" s="1353"/>
      <c r="B535" s="1353"/>
      <c r="C535" s="1353"/>
      <c r="D535" s="1353"/>
      <c r="E535" s="1353"/>
      <c r="F535" s="1353"/>
      <c r="G535" s="1353"/>
      <c r="H535" s="1285"/>
      <c r="I535" s="1285"/>
      <c r="J535" s="1285"/>
      <c r="K535" s="1353"/>
      <c r="L535" s="1285"/>
      <c r="M535" s="1285"/>
      <c r="N535" s="1353"/>
      <c r="O535" s="1353" t="s">
        <v>2263</v>
      </c>
      <c r="P535" s="1558">
        <v>45108</v>
      </c>
      <c r="Q535" s="1558">
        <v>45473</v>
      </c>
      <c r="R535" s="1353" t="s">
        <v>2264</v>
      </c>
      <c r="S535" s="1353">
        <v>200</v>
      </c>
    </row>
    <row r="536" spans="1:19">
      <c r="A536" s="1353"/>
      <c r="B536" s="1353"/>
      <c r="C536" s="1353"/>
      <c r="D536" s="1353"/>
      <c r="E536" s="1353"/>
      <c r="F536" s="1353"/>
      <c r="G536" s="1353"/>
      <c r="H536" s="1285"/>
      <c r="I536" s="1285"/>
      <c r="J536" s="1285"/>
      <c r="K536" s="1353"/>
      <c r="L536" s="1285"/>
      <c r="M536" s="1285"/>
      <c r="N536" s="1353"/>
      <c r="O536" s="1353"/>
      <c r="P536" s="1353"/>
      <c r="Q536" s="1353"/>
      <c r="R536" s="1353"/>
      <c r="S536" s="1353"/>
    </row>
    <row r="537" spans="1:19" ht="229.5">
      <c r="A537" s="1353"/>
      <c r="B537" s="1353"/>
      <c r="C537" s="1353"/>
      <c r="D537" s="1353"/>
      <c r="E537" s="1353"/>
      <c r="F537" s="1353"/>
      <c r="G537" s="1353"/>
      <c r="H537" s="488"/>
      <c r="I537" s="488"/>
      <c r="J537" s="488"/>
      <c r="K537" s="1353"/>
      <c r="L537" s="488"/>
      <c r="M537" s="488"/>
      <c r="N537" s="1353"/>
      <c r="O537" s="273" t="s">
        <v>2265</v>
      </c>
      <c r="P537" s="621">
        <v>45108</v>
      </c>
      <c r="Q537" s="623">
        <v>45473</v>
      </c>
      <c r="R537" s="273" t="s">
        <v>2264</v>
      </c>
      <c r="S537" s="273">
        <v>50</v>
      </c>
    </row>
    <row r="538" spans="1:19" ht="127.5">
      <c r="A538" s="1353" t="s">
        <v>2210</v>
      </c>
      <c r="B538" s="1353" t="s">
        <v>2211</v>
      </c>
      <c r="C538" s="1353" t="s">
        <v>2266</v>
      </c>
      <c r="D538" s="1353" t="s">
        <v>2267</v>
      </c>
      <c r="E538" s="1353" t="s">
        <v>2268</v>
      </c>
      <c r="F538" s="1353" t="s">
        <v>2269</v>
      </c>
      <c r="G538" s="1353" t="s">
        <v>2216</v>
      </c>
      <c r="H538" s="1285" t="s">
        <v>156</v>
      </c>
      <c r="I538" s="1285" t="s">
        <v>2217</v>
      </c>
      <c r="J538" s="1285" t="s">
        <v>2218</v>
      </c>
      <c r="K538" s="1353"/>
      <c r="L538" s="1285" t="s">
        <v>2220</v>
      </c>
      <c r="M538" s="1285" t="s">
        <v>187</v>
      </c>
      <c r="N538" s="1353"/>
      <c r="O538" s="273" t="s">
        <v>2270</v>
      </c>
      <c r="P538" s="623">
        <v>45108</v>
      </c>
      <c r="Q538" s="623">
        <v>45473</v>
      </c>
      <c r="R538" s="273" t="s">
        <v>2271</v>
      </c>
      <c r="S538" s="273">
        <v>50</v>
      </c>
    </row>
    <row r="539" spans="1:19" ht="102">
      <c r="A539" s="1353"/>
      <c r="B539" s="1353"/>
      <c r="C539" s="1353"/>
      <c r="D539" s="1353"/>
      <c r="E539" s="1353"/>
      <c r="F539" s="1353"/>
      <c r="G539" s="1353"/>
      <c r="H539" s="1285"/>
      <c r="I539" s="1285"/>
      <c r="J539" s="1285"/>
      <c r="K539" s="1353"/>
      <c r="L539" s="1285"/>
      <c r="M539" s="1285"/>
      <c r="N539" s="1353"/>
      <c r="O539" s="273" t="s">
        <v>2272</v>
      </c>
      <c r="P539" s="623">
        <v>45108</v>
      </c>
      <c r="Q539" s="623">
        <v>45473</v>
      </c>
      <c r="R539" s="273" t="s">
        <v>2273</v>
      </c>
      <c r="S539" s="273" t="s">
        <v>2274</v>
      </c>
    </row>
    <row r="540" spans="1:19" ht="38.25">
      <c r="A540" s="1353"/>
      <c r="B540" s="1353"/>
      <c r="C540" s="1353"/>
      <c r="D540" s="273" t="s">
        <v>2275</v>
      </c>
      <c r="E540" s="273" t="s">
        <v>2276</v>
      </c>
      <c r="F540" s="273" t="s">
        <v>2277</v>
      </c>
      <c r="G540" s="1353"/>
      <c r="H540" s="1285"/>
      <c r="I540" s="1285"/>
      <c r="J540" s="1285"/>
      <c r="K540" s="1353" t="s">
        <v>2278</v>
      </c>
      <c r="L540" s="1285"/>
      <c r="M540" s="1285"/>
      <c r="N540" s="1353" t="s">
        <v>2279</v>
      </c>
      <c r="O540" s="1353" t="s">
        <v>2242</v>
      </c>
      <c r="P540" s="1354">
        <v>45108</v>
      </c>
      <c r="Q540" s="1354">
        <v>45473</v>
      </c>
      <c r="R540" s="1353" t="s">
        <v>2280</v>
      </c>
      <c r="S540" s="1355" t="s">
        <v>2281</v>
      </c>
    </row>
    <row r="541" spans="1:19" ht="38.25">
      <c r="A541" s="1353"/>
      <c r="B541" s="1353"/>
      <c r="C541" s="1353"/>
      <c r="D541" s="273" t="s">
        <v>2282</v>
      </c>
      <c r="E541" s="273" t="s">
        <v>2276</v>
      </c>
      <c r="F541" s="273" t="s">
        <v>2277</v>
      </c>
      <c r="G541" s="1353"/>
      <c r="H541" s="1285"/>
      <c r="I541" s="1285"/>
      <c r="J541" s="1285"/>
      <c r="K541" s="1353"/>
      <c r="L541" s="1285"/>
      <c r="M541" s="1285"/>
      <c r="N541" s="1353"/>
      <c r="O541" s="1353"/>
      <c r="P541" s="1354"/>
      <c r="Q541" s="1354"/>
      <c r="R541" s="1353"/>
      <c r="S541" s="1355"/>
    </row>
    <row r="542" spans="1:19" ht="76.5">
      <c r="A542" s="1353"/>
      <c r="B542" s="1353"/>
      <c r="C542" s="1353"/>
      <c r="D542" s="273" t="s">
        <v>2283</v>
      </c>
      <c r="E542" s="273" t="s">
        <v>2284</v>
      </c>
      <c r="F542" s="273"/>
      <c r="G542" s="1353"/>
      <c r="H542" s="1285"/>
      <c r="I542" s="1285"/>
      <c r="J542" s="1285"/>
      <c r="K542" s="1353" t="s">
        <v>2285</v>
      </c>
      <c r="L542" s="1285"/>
      <c r="M542" s="1285"/>
      <c r="N542" s="1353" t="s">
        <v>2286</v>
      </c>
      <c r="O542" s="537" t="s">
        <v>2287</v>
      </c>
      <c r="P542" s="621">
        <v>45108</v>
      </c>
      <c r="Q542" s="623">
        <v>45473</v>
      </c>
      <c r="R542" s="537" t="s">
        <v>2288</v>
      </c>
      <c r="S542" s="537">
        <v>50</v>
      </c>
    </row>
    <row r="543" spans="1:19" ht="76.5">
      <c r="A543" s="1353"/>
      <c r="B543" s="1353"/>
      <c r="C543" s="1353"/>
      <c r="D543" s="1353" t="s">
        <v>2289</v>
      </c>
      <c r="E543" s="1353" t="s">
        <v>2290</v>
      </c>
      <c r="F543" s="1650" t="s">
        <v>2291</v>
      </c>
      <c r="G543" s="1353"/>
      <c r="H543" s="1285"/>
      <c r="I543" s="1285"/>
      <c r="J543" s="1285"/>
      <c r="K543" s="1353"/>
      <c r="L543" s="1285"/>
      <c r="M543" s="1285"/>
      <c r="N543" s="1353"/>
      <c r="O543" s="537" t="s">
        <v>2292</v>
      </c>
      <c r="P543" s="621">
        <v>45108</v>
      </c>
      <c r="Q543" s="623">
        <v>45473</v>
      </c>
      <c r="R543" s="537" t="s">
        <v>2288</v>
      </c>
      <c r="S543" s="537">
        <v>20</v>
      </c>
    </row>
    <row r="544" spans="1:19" ht="76.5">
      <c r="A544" s="1353"/>
      <c r="B544" s="1353"/>
      <c r="C544" s="1353"/>
      <c r="D544" s="1353"/>
      <c r="E544" s="1353"/>
      <c r="F544" s="1650"/>
      <c r="G544" s="1353"/>
      <c r="H544" s="1285"/>
      <c r="I544" s="1285"/>
      <c r="J544" s="1285"/>
      <c r="K544" s="1353"/>
      <c r="L544" s="1285"/>
      <c r="M544" s="1285"/>
      <c r="N544" s="1353"/>
      <c r="O544" s="537" t="s">
        <v>2293</v>
      </c>
      <c r="P544" s="621">
        <v>45108</v>
      </c>
      <c r="Q544" s="623">
        <v>45473</v>
      </c>
      <c r="R544" s="537" t="s">
        <v>2294</v>
      </c>
      <c r="S544" s="537">
        <v>20</v>
      </c>
    </row>
    <row r="545" spans="1:19" ht="76.5">
      <c r="A545" s="1353"/>
      <c r="B545" s="1353"/>
      <c r="C545" s="1353"/>
      <c r="D545" s="1353"/>
      <c r="E545" s="1353"/>
      <c r="F545" s="1650"/>
      <c r="G545" s="1353"/>
      <c r="H545" s="1285"/>
      <c r="I545" s="1285"/>
      <c r="J545" s="1285"/>
      <c r="K545" s="1353"/>
      <c r="L545" s="1285"/>
      <c r="M545" s="1285"/>
      <c r="N545" s="1353"/>
      <c r="O545" s="273" t="s">
        <v>2295</v>
      </c>
      <c r="P545" s="623">
        <v>45108</v>
      </c>
      <c r="Q545" s="623">
        <v>45473</v>
      </c>
      <c r="R545" s="537" t="s">
        <v>2288</v>
      </c>
      <c r="S545" s="625">
        <v>20</v>
      </c>
    </row>
    <row r="546" spans="1:19">
      <c r="A546" s="1647" t="s">
        <v>2296</v>
      </c>
      <c r="B546" s="1647" t="s">
        <v>2297</v>
      </c>
      <c r="C546" s="1276" t="s">
        <v>2298</v>
      </c>
      <c r="D546" s="489" t="s">
        <v>2299</v>
      </c>
      <c r="E546" s="489" t="s">
        <v>2300</v>
      </c>
      <c r="F546" s="489"/>
      <c r="G546" s="1353" t="s">
        <v>2301</v>
      </c>
      <c r="H546" s="1285" t="s">
        <v>1193</v>
      </c>
      <c r="I546" s="1285" t="s">
        <v>1065</v>
      </c>
      <c r="J546" s="1285" t="s">
        <v>2302</v>
      </c>
      <c r="K546" s="1353" t="s">
        <v>2303</v>
      </c>
      <c r="L546" s="1651" t="s">
        <v>2304</v>
      </c>
      <c r="M546" s="1285" t="s">
        <v>2305</v>
      </c>
      <c r="N546" s="1353" t="s">
        <v>2306</v>
      </c>
      <c r="O546" s="1353" t="s">
        <v>2307</v>
      </c>
      <c r="P546" s="1354">
        <v>45108</v>
      </c>
      <c r="Q546" s="1558">
        <v>45473</v>
      </c>
      <c r="R546" s="1653" t="s">
        <v>2308</v>
      </c>
      <c r="S546" s="1654" t="s">
        <v>2309</v>
      </c>
    </row>
    <row r="547" spans="1:19" ht="25.5">
      <c r="A547" s="1647"/>
      <c r="B547" s="1647"/>
      <c r="C547" s="1276"/>
      <c r="D547" s="489" t="s">
        <v>2225</v>
      </c>
      <c r="E547" s="489" t="s">
        <v>2310</v>
      </c>
      <c r="F547" s="489"/>
      <c r="G547" s="1353"/>
      <c r="H547" s="1285"/>
      <c r="I547" s="1285"/>
      <c r="J547" s="1285"/>
      <c r="K547" s="1353"/>
      <c r="L547" s="1652"/>
      <c r="M547" s="1285"/>
      <c r="N547" s="1353"/>
      <c r="O547" s="1353"/>
      <c r="P547" s="1354"/>
      <c r="Q547" s="1353"/>
      <c r="R547" s="1653"/>
      <c r="S547" s="1654"/>
    </row>
    <row r="548" spans="1:19" ht="25.5">
      <c r="A548" s="1647"/>
      <c r="B548" s="1647"/>
      <c r="C548" s="1276"/>
      <c r="D548" s="489" t="s">
        <v>2311</v>
      </c>
      <c r="E548" s="489" t="s">
        <v>2312</v>
      </c>
      <c r="F548" s="489" t="s">
        <v>2313</v>
      </c>
      <c r="G548" s="1353"/>
      <c r="H548" s="1285"/>
      <c r="I548" s="1285"/>
      <c r="J548" s="1285"/>
      <c r="K548" s="1353"/>
      <c r="L548" s="1652"/>
      <c r="M548" s="1285"/>
      <c r="N548" s="1353"/>
      <c r="O548" s="1353"/>
      <c r="P548" s="1354"/>
      <c r="Q548" s="1353"/>
      <c r="R548" s="1653"/>
      <c r="S548" s="1654"/>
    </row>
    <row r="549" spans="1:19" ht="51">
      <c r="A549" s="1647"/>
      <c r="B549" s="1647"/>
      <c r="C549" s="1276"/>
      <c r="D549" s="489" t="s">
        <v>2314</v>
      </c>
      <c r="E549" s="489" t="s">
        <v>2315</v>
      </c>
      <c r="F549" s="489"/>
      <c r="G549" s="1353"/>
      <c r="H549" s="1285"/>
      <c r="I549" s="1285"/>
      <c r="J549" s="1285"/>
      <c r="K549" s="273" t="s">
        <v>2316</v>
      </c>
      <c r="L549" s="1652"/>
      <c r="M549" s="1285"/>
      <c r="N549" s="614" t="s">
        <v>2317</v>
      </c>
      <c r="O549" s="273" t="s">
        <v>2307</v>
      </c>
      <c r="P549" s="623">
        <v>45108</v>
      </c>
      <c r="Q549" s="623">
        <v>45473</v>
      </c>
      <c r="R549" s="273" t="s">
        <v>2318</v>
      </c>
      <c r="S549" s="626">
        <v>0.2</v>
      </c>
    </row>
    <row r="550" spans="1:19" ht="340.5">
      <c r="A550" s="273" t="s">
        <v>2319</v>
      </c>
      <c r="B550" s="614" t="s">
        <v>2320</v>
      </c>
      <c r="C550" s="273" t="s">
        <v>2321</v>
      </c>
      <c r="D550" s="273" t="s">
        <v>2322</v>
      </c>
      <c r="E550" s="273" t="s">
        <v>2323</v>
      </c>
      <c r="F550" s="273"/>
      <c r="G550" s="273" t="s">
        <v>2324</v>
      </c>
      <c r="H550" s="488" t="s">
        <v>1193</v>
      </c>
      <c r="I550" s="488" t="s">
        <v>1065</v>
      </c>
      <c r="J550" s="488" t="s">
        <v>1194</v>
      </c>
      <c r="K550" s="273" t="s">
        <v>2325</v>
      </c>
      <c r="L550" s="488" t="s">
        <v>2326</v>
      </c>
      <c r="M550" s="516" t="s">
        <v>768</v>
      </c>
      <c r="N550" s="273" t="s">
        <v>2327</v>
      </c>
      <c r="O550" s="273" t="s">
        <v>13</v>
      </c>
      <c r="P550" s="270">
        <v>45108</v>
      </c>
      <c r="Q550" s="623">
        <v>45473</v>
      </c>
      <c r="R550" s="273" t="s">
        <v>2328</v>
      </c>
      <c r="S550" s="624">
        <v>1</v>
      </c>
    </row>
    <row r="551" spans="1:19" ht="15">
      <c r="A551" s="269"/>
      <c r="B551" s="269"/>
      <c r="C551" s="269"/>
      <c r="D551" s="269"/>
      <c r="E551" s="269"/>
      <c r="F551" s="269"/>
      <c r="G551" s="269"/>
      <c r="H551" s="269"/>
      <c r="I551" s="269"/>
      <c r="J551" s="269"/>
      <c r="K551" s="269"/>
      <c r="L551" s="269"/>
      <c r="M551" s="269"/>
      <c r="N551" s="269"/>
      <c r="O551" s="269"/>
      <c r="P551" s="269"/>
      <c r="Q551" s="269"/>
      <c r="R551" s="269"/>
      <c r="S551" s="269"/>
    </row>
    <row r="552" spans="1:19" ht="37.5" customHeight="1">
      <c r="A552" s="1368" t="s">
        <v>2329</v>
      </c>
      <c r="B552" s="1369"/>
      <c r="C552" s="1369"/>
      <c r="D552" s="1369"/>
      <c r="E552" s="1370"/>
      <c r="F552" s="1369" t="s">
        <v>2330</v>
      </c>
      <c r="G552" s="1369"/>
      <c r="H552" s="1369"/>
      <c r="I552" s="1369"/>
      <c r="J552" s="1369"/>
      <c r="K552" s="1369"/>
      <c r="L552" s="1369"/>
      <c r="M552" s="1369"/>
      <c r="N552" s="1369"/>
      <c r="O552" s="1369"/>
      <c r="P552" s="1369"/>
      <c r="Q552" s="1369"/>
      <c r="R552" s="1369"/>
      <c r="S552" s="1370"/>
    </row>
    <row r="553" spans="1:19" ht="89.25">
      <c r="A553" s="1276" t="s">
        <v>2331</v>
      </c>
      <c r="B553" s="1276" t="s">
        <v>2332</v>
      </c>
      <c r="C553" s="1276" t="s">
        <v>2333</v>
      </c>
      <c r="D553" s="627" t="s">
        <v>2334</v>
      </c>
      <c r="E553" s="627" t="s">
        <v>2335</v>
      </c>
      <c r="F553" s="489" t="s">
        <v>2336</v>
      </c>
      <c r="G553" s="1559" t="s">
        <v>2337</v>
      </c>
      <c r="H553" s="1285" t="s">
        <v>156</v>
      </c>
      <c r="I553" s="1285" t="s">
        <v>227</v>
      </c>
      <c r="J553" s="1285" t="s">
        <v>261</v>
      </c>
      <c r="K553" s="627" t="s">
        <v>2338</v>
      </c>
      <c r="L553" s="1285" t="s">
        <v>158</v>
      </c>
      <c r="M553" s="1285" t="s">
        <v>768</v>
      </c>
      <c r="N553" s="489" t="s">
        <v>2339</v>
      </c>
      <c r="O553" s="627" t="s">
        <v>2340</v>
      </c>
      <c r="P553" s="628">
        <v>45200</v>
      </c>
      <c r="Q553" s="628">
        <v>45473</v>
      </c>
      <c r="R553" s="489" t="s">
        <v>2341</v>
      </c>
      <c r="S553" s="490">
        <v>6</v>
      </c>
    </row>
    <row r="554" spans="1:19" ht="63.75">
      <c r="A554" s="1276"/>
      <c r="B554" s="1276"/>
      <c r="C554" s="1276"/>
      <c r="D554" s="489" t="s">
        <v>2342</v>
      </c>
      <c r="E554" s="627"/>
      <c r="F554" s="627"/>
      <c r="G554" s="1559"/>
      <c r="H554" s="1285"/>
      <c r="I554" s="1285"/>
      <c r="J554" s="1285"/>
      <c r="K554" s="489" t="s">
        <v>2343</v>
      </c>
      <c r="L554" s="1285"/>
      <c r="M554" s="1285"/>
      <c r="N554" s="489" t="s">
        <v>2344</v>
      </c>
      <c r="O554" s="627" t="s">
        <v>2340</v>
      </c>
      <c r="P554" s="628">
        <v>45200</v>
      </c>
      <c r="Q554" s="628">
        <v>45473</v>
      </c>
      <c r="R554" s="489" t="s">
        <v>2345</v>
      </c>
      <c r="S554" s="490">
        <v>1</v>
      </c>
    </row>
    <row r="555" spans="1:19" ht="76.5">
      <c r="A555" s="1276"/>
      <c r="B555" s="1276"/>
      <c r="C555" s="1276"/>
      <c r="D555" s="627" t="s">
        <v>2346</v>
      </c>
      <c r="E555" s="627" t="s">
        <v>2347</v>
      </c>
      <c r="F555" s="489" t="s">
        <v>2342</v>
      </c>
      <c r="G555" s="1559"/>
      <c r="H555" s="1285"/>
      <c r="I555" s="1285"/>
      <c r="J555" s="1285"/>
      <c r="K555" s="627" t="s">
        <v>2348</v>
      </c>
      <c r="L555" s="1285"/>
      <c r="M555" s="1285"/>
      <c r="N555" s="489" t="s">
        <v>2349</v>
      </c>
      <c r="O555" s="489" t="s">
        <v>2340</v>
      </c>
      <c r="P555" s="628">
        <v>45200</v>
      </c>
      <c r="Q555" s="628">
        <v>45473</v>
      </c>
      <c r="R555" s="489" t="s">
        <v>2350</v>
      </c>
      <c r="S555" s="490">
        <v>1</v>
      </c>
    </row>
    <row r="556" spans="1:19" ht="140.25">
      <c r="A556" s="1276"/>
      <c r="B556" s="1276"/>
      <c r="C556" s="1276"/>
      <c r="D556" s="627" t="s">
        <v>2351</v>
      </c>
      <c r="E556" s="627" t="s">
        <v>2352</v>
      </c>
      <c r="F556" s="489" t="s">
        <v>2353</v>
      </c>
      <c r="G556" s="1559"/>
      <c r="H556" s="1285"/>
      <c r="I556" s="1285"/>
      <c r="J556" s="1285"/>
      <c r="K556" s="627" t="s">
        <v>2354</v>
      </c>
      <c r="L556" s="1285"/>
      <c r="M556" s="1285"/>
      <c r="N556" s="489" t="s">
        <v>2355</v>
      </c>
      <c r="O556" s="489" t="s">
        <v>2340</v>
      </c>
      <c r="P556" s="628">
        <v>45200</v>
      </c>
      <c r="Q556" s="628">
        <v>45626</v>
      </c>
      <c r="R556" s="489" t="s">
        <v>2356</v>
      </c>
      <c r="S556" s="490">
        <v>1</v>
      </c>
    </row>
    <row r="557" spans="1:19" ht="114.75">
      <c r="A557" s="1276" t="s">
        <v>2357</v>
      </c>
      <c r="B557" s="1559" t="s">
        <v>2358</v>
      </c>
      <c r="C557" s="1276" t="s">
        <v>2359</v>
      </c>
      <c r="D557" s="489" t="s">
        <v>2360</v>
      </c>
      <c r="E557" s="489" t="s">
        <v>2361</v>
      </c>
      <c r="F557" s="489" t="s">
        <v>2362</v>
      </c>
      <c r="G557" s="627" t="s">
        <v>2363</v>
      </c>
      <c r="H557" s="1285" t="s">
        <v>226</v>
      </c>
      <c r="I557" s="1285" t="s">
        <v>432</v>
      </c>
      <c r="J557" s="1285" t="s">
        <v>606</v>
      </c>
      <c r="K557" s="489" t="s">
        <v>2364</v>
      </c>
      <c r="L557" s="1285" t="s">
        <v>158</v>
      </c>
      <c r="M557" s="1285" t="s">
        <v>768</v>
      </c>
      <c r="N557" s="489" t="s">
        <v>2365</v>
      </c>
      <c r="O557" s="489" t="s">
        <v>2340</v>
      </c>
      <c r="P557" s="628">
        <v>45200</v>
      </c>
      <c r="Q557" s="628">
        <v>45229</v>
      </c>
      <c r="R557" s="490" t="s">
        <v>2366</v>
      </c>
      <c r="S557" s="490">
        <v>1</v>
      </c>
    </row>
    <row r="558" spans="1:19" ht="178.5">
      <c r="A558" s="1276"/>
      <c r="B558" s="1559"/>
      <c r="C558" s="1276"/>
      <c r="D558" s="489" t="s">
        <v>2367</v>
      </c>
      <c r="E558" s="489" t="s">
        <v>2368</v>
      </c>
      <c r="F558" s="489"/>
      <c r="G558" s="627" t="s">
        <v>2369</v>
      </c>
      <c r="H558" s="1285"/>
      <c r="I558" s="1285"/>
      <c r="J558" s="1285"/>
      <c r="K558" s="627" t="s">
        <v>2370</v>
      </c>
      <c r="L558" s="1285"/>
      <c r="M558" s="1285"/>
      <c r="N558" s="489" t="s">
        <v>2371</v>
      </c>
      <c r="O558" s="489" t="s">
        <v>2340</v>
      </c>
      <c r="P558" s="628">
        <v>45200</v>
      </c>
      <c r="Q558" s="628">
        <v>45229</v>
      </c>
      <c r="R558" s="490" t="s">
        <v>2366</v>
      </c>
      <c r="S558" s="490">
        <v>1</v>
      </c>
    </row>
    <row r="559" spans="1:19" ht="85.5" customHeight="1">
      <c r="A559" s="1276"/>
      <c r="B559" s="1559"/>
      <c r="C559" s="1276"/>
      <c r="D559" s="1276" t="s">
        <v>2372</v>
      </c>
      <c r="E559" s="489" t="s">
        <v>2373</v>
      </c>
      <c r="F559" s="489" t="s">
        <v>2374</v>
      </c>
      <c r="G559" s="1559" t="s">
        <v>2375</v>
      </c>
      <c r="H559" s="1285"/>
      <c r="I559" s="1285"/>
      <c r="J559" s="1285"/>
      <c r="K559" s="489" t="s">
        <v>2376</v>
      </c>
      <c r="L559" s="1285"/>
      <c r="M559" s="1285"/>
      <c r="N559" s="489"/>
      <c r="O559" s="490"/>
      <c r="P559" s="490"/>
      <c r="Q559" s="490"/>
      <c r="R559" s="490"/>
      <c r="S559" s="490"/>
    </row>
    <row r="560" spans="1:19" ht="88.5" customHeight="1">
      <c r="A560" s="1276"/>
      <c r="B560" s="1559"/>
      <c r="C560" s="1276"/>
      <c r="D560" s="1276"/>
      <c r="E560" s="489" t="s">
        <v>2377</v>
      </c>
      <c r="F560" s="489" t="s">
        <v>2378</v>
      </c>
      <c r="G560" s="1276"/>
      <c r="H560" s="1285"/>
      <c r="I560" s="1285"/>
      <c r="J560" s="1285"/>
      <c r="K560" s="489" t="s">
        <v>2379</v>
      </c>
      <c r="L560" s="1285"/>
      <c r="M560" s="1285"/>
      <c r="N560" s="489"/>
      <c r="O560" s="490"/>
      <c r="P560" s="490"/>
      <c r="Q560" s="490"/>
      <c r="R560" s="490"/>
      <c r="S560" s="490"/>
    </row>
    <row r="561" spans="1:19" ht="205.5" customHeight="1">
      <c r="A561" s="489" t="s">
        <v>2380</v>
      </c>
      <c r="B561" s="489" t="s">
        <v>2381</v>
      </c>
      <c r="C561" s="489" t="s">
        <v>2382</v>
      </c>
      <c r="D561" s="489" t="s">
        <v>2383</v>
      </c>
      <c r="E561" s="489" t="s">
        <v>2384</v>
      </c>
      <c r="F561" s="627" t="s">
        <v>2385</v>
      </c>
      <c r="G561" s="627" t="s">
        <v>2386</v>
      </c>
      <c r="H561" s="488" t="s">
        <v>156</v>
      </c>
      <c r="I561" s="488" t="s">
        <v>157</v>
      </c>
      <c r="J561" s="488" t="s">
        <v>158</v>
      </c>
      <c r="K561" s="627" t="s">
        <v>2387</v>
      </c>
      <c r="L561" s="488" t="s">
        <v>158</v>
      </c>
      <c r="M561" s="488" t="s">
        <v>768</v>
      </c>
      <c r="N561" s="489" t="s">
        <v>2388</v>
      </c>
      <c r="O561" s="489" t="s">
        <v>2340</v>
      </c>
      <c r="P561" s="628">
        <v>45200</v>
      </c>
      <c r="Q561" s="628">
        <v>45626</v>
      </c>
      <c r="R561" s="490" t="s">
        <v>2366</v>
      </c>
      <c r="S561" s="490">
        <v>1</v>
      </c>
    </row>
    <row r="562" spans="1:19" ht="15">
      <c r="A562" s="269"/>
      <c r="B562" s="269"/>
      <c r="C562" s="269"/>
      <c r="D562" s="269"/>
      <c r="E562" s="269"/>
      <c r="F562" s="269"/>
      <c r="G562" s="269"/>
      <c r="H562" s="269"/>
      <c r="I562" s="269"/>
      <c r="J562" s="269"/>
      <c r="K562" s="269"/>
      <c r="L562" s="269"/>
      <c r="M562" s="269"/>
      <c r="N562" s="269"/>
      <c r="O562" s="269"/>
      <c r="P562" s="269"/>
      <c r="Q562" s="269"/>
      <c r="R562" s="269"/>
      <c r="S562" s="269"/>
    </row>
    <row r="563" spans="1:19" ht="30" customHeight="1">
      <c r="A563" s="1368" t="s">
        <v>2389</v>
      </c>
      <c r="B563" s="1369"/>
      <c r="C563" s="1369"/>
      <c r="D563" s="1369"/>
      <c r="E563" s="1369"/>
      <c r="F563" s="1421"/>
      <c r="G563" s="1369" t="s">
        <v>2390</v>
      </c>
      <c r="H563" s="1369"/>
      <c r="I563" s="1369"/>
      <c r="J563" s="1369"/>
      <c r="K563" s="1369"/>
      <c r="L563" s="1369"/>
      <c r="M563" s="1369"/>
      <c r="N563" s="1369"/>
      <c r="O563" s="1369"/>
      <c r="P563" s="1369"/>
      <c r="Q563" s="1369"/>
      <c r="R563" s="1369"/>
      <c r="S563" s="1578"/>
    </row>
    <row r="564" spans="1:19" ht="63.75">
      <c r="A564" s="1573" t="s">
        <v>2391</v>
      </c>
      <c r="B564" s="1573" t="s">
        <v>2392</v>
      </c>
      <c r="C564" s="1573" t="s">
        <v>2393</v>
      </c>
      <c r="D564" s="1321" t="s">
        <v>2394</v>
      </c>
      <c r="E564" s="1321" t="s">
        <v>2395</v>
      </c>
      <c r="F564" s="1321"/>
      <c r="G564" s="1321" t="s">
        <v>2396</v>
      </c>
      <c r="H564" s="1411" t="s">
        <v>2397</v>
      </c>
      <c r="I564" s="1411" t="s">
        <v>227</v>
      </c>
      <c r="J564" s="1411" t="s">
        <v>261</v>
      </c>
      <c r="K564" s="438" t="s">
        <v>2398</v>
      </c>
      <c r="L564" s="1411" t="s">
        <v>2399</v>
      </c>
      <c r="M564" s="1411" t="s">
        <v>187</v>
      </c>
      <c r="N564" s="440" t="s">
        <v>2400</v>
      </c>
      <c r="O564" s="463" t="s">
        <v>2401</v>
      </c>
      <c r="P564" s="629" t="s">
        <v>2402</v>
      </c>
      <c r="Q564" s="629" t="s">
        <v>790</v>
      </c>
      <c r="R564" s="440" t="s">
        <v>2403</v>
      </c>
      <c r="S564" s="630">
        <v>1</v>
      </c>
    </row>
    <row r="565" spans="1:19" ht="56.25" customHeight="1">
      <c r="A565" s="1573"/>
      <c r="B565" s="1573"/>
      <c r="C565" s="1573"/>
      <c r="D565" s="1312"/>
      <c r="E565" s="1312"/>
      <c r="F565" s="1312"/>
      <c r="G565" s="1312"/>
      <c r="H565" s="1412"/>
      <c r="I565" s="1412"/>
      <c r="J565" s="1412"/>
      <c r="K565" s="1321" t="s">
        <v>2404</v>
      </c>
      <c r="L565" s="1412"/>
      <c r="M565" s="1412"/>
      <c r="N565" s="1560"/>
      <c r="O565" s="1560"/>
      <c r="P565" s="1321"/>
      <c r="Q565" s="1321"/>
      <c r="R565" s="1560"/>
      <c r="S565" s="1560"/>
    </row>
    <row r="566" spans="1:19" ht="56.25" customHeight="1">
      <c r="A566" s="1573"/>
      <c r="B566" s="1573"/>
      <c r="C566" s="1573"/>
      <c r="D566" s="1322"/>
      <c r="E566" s="1322"/>
      <c r="F566" s="1322"/>
      <c r="G566" s="1312"/>
      <c r="H566" s="1412"/>
      <c r="I566" s="1412"/>
      <c r="J566" s="1412"/>
      <c r="K566" s="1322"/>
      <c r="L566" s="1412"/>
      <c r="M566" s="1412"/>
      <c r="N566" s="1561"/>
      <c r="O566" s="1561"/>
      <c r="P566" s="1322"/>
      <c r="Q566" s="1322"/>
      <c r="R566" s="1561"/>
      <c r="S566" s="1561"/>
    </row>
    <row r="567" spans="1:19" ht="46.5" customHeight="1">
      <c r="A567" s="1573"/>
      <c r="B567" s="1573"/>
      <c r="C567" s="1573"/>
      <c r="D567" s="1321" t="s">
        <v>2405</v>
      </c>
      <c r="E567" s="440" t="s">
        <v>2406</v>
      </c>
      <c r="F567" s="1321" t="s">
        <v>2407</v>
      </c>
      <c r="G567" s="1312"/>
      <c r="H567" s="1412"/>
      <c r="I567" s="1412"/>
      <c r="J567" s="1412"/>
      <c r="K567" s="1321" t="s">
        <v>2408</v>
      </c>
      <c r="L567" s="1412"/>
      <c r="M567" s="1412"/>
      <c r="N567" s="1562"/>
      <c r="O567" s="1321"/>
      <c r="P567" s="1565"/>
      <c r="Q567" s="1565"/>
      <c r="R567" s="1321"/>
      <c r="S567" s="1568"/>
    </row>
    <row r="568" spans="1:19" ht="46.5" customHeight="1">
      <c r="A568" s="1573"/>
      <c r="B568" s="1573"/>
      <c r="C568" s="1573"/>
      <c r="D568" s="1312"/>
      <c r="E568" s="1571" t="s">
        <v>2409</v>
      </c>
      <c r="F568" s="1312"/>
      <c r="G568" s="1312"/>
      <c r="H568" s="1412"/>
      <c r="I568" s="1412"/>
      <c r="J568" s="1412"/>
      <c r="K568" s="1312"/>
      <c r="L568" s="1412"/>
      <c r="M568" s="1412"/>
      <c r="N568" s="1563"/>
      <c r="O568" s="1312"/>
      <c r="P568" s="1566"/>
      <c r="Q568" s="1566"/>
      <c r="R568" s="1312"/>
      <c r="S568" s="1569"/>
    </row>
    <row r="569" spans="1:19" ht="47.25" customHeight="1">
      <c r="A569" s="1573"/>
      <c r="B569" s="1573"/>
      <c r="C569" s="1573"/>
      <c r="D569" s="1322"/>
      <c r="E569" s="1572"/>
      <c r="F569" s="1322"/>
      <c r="G569" s="1312"/>
      <c r="H569" s="1412"/>
      <c r="I569" s="1412"/>
      <c r="J569" s="1412"/>
      <c r="K569" s="1573" t="s">
        <v>2410</v>
      </c>
      <c r="L569" s="1412"/>
      <c r="M569" s="1412"/>
      <c r="N569" s="1563"/>
      <c r="O569" s="1312"/>
      <c r="P569" s="1566"/>
      <c r="Q569" s="1566"/>
      <c r="R569" s="1312"/>
      <c r="S569" s="1569"/>
    </row>
    <row r="570" spans="1:19" ht="25.5">
      <c r="A570" s="1573"/>
      <c r="B570" s="1573"/>
      <c r="C570" s="1573"/>
      <c r="D570" s="445" t="s">
        <v>2411</v>
      </c>
      <c r="E570" s="445"/>
      <c r="F570" s="445"/>
      <c r="G570" s="1322"/>
      <c r="H570" s="1412"/>
      <c r="I570" s="1412"/>
      <c r="J570" s="1412"/>
      <c r="K570" s="1573"/>
      <c r="L570" s="1412"/>
      <c r="M570" s="1412"/>
      <c r="N570" s="1564"/>
      <c r="O570" s="1322"/>
      <c r="P570" s="1567"/>
      <c r="Q570" s="1567"/>
      <c r="R570" s="1322"/>
      <c r="S570" s="1570"/>
    </row>
    <row r="571" spans="1:19" ht="78.75" customHeight="1">
      <c r="A571" s="1573"/>
      <c r="B571" s="1573"/>
      <c r="C571" s="1573"/>
      <c r="D571" s="445" t="s">
        <v>2412</v>
      </c>
      <c r="E571" s="445" t="s">
        <v>2413</v>
      </c>
      <c r="F571" s="445"/>
      <c r="G571" s="1321" t="s">
        <v>2414</v>
      </c>
      <c r="H571" s="1412"/>
      <c r="I571" s="1412"/>
      <c r="J571" s="1412"/>
      <c r="K571" s="1321" t="s">
        <v>2415</v>
      </c>
      <c r="L571" s="1412"/>
      <c r="M571" s="1412"/>
      <c r="N571" s="1560"/>
      <c r="O571" s="1560"/>
      <c r="P571" s="1560"/>
      <c r="Q571" s="1560"/>
      <c r="R571" s="1560"/>
      <c r="S571" s="1560"/>
    </row>
    <row r="572" spans="1:19" ht="25.5">
      <c r="A572" s="1573"/>
      <c r="B572" s="1573"/>
      <c r="C572" s="1573"/>
      <c r="D572" s="440" t="s">
        <v>2416</v>
      </c>
      <c r="E572" s="440"/>
      <c r="F572" s="440"/>
      <c r="G572" s="1322"/>
      <c r="H572" s="1413"/>
      <c r="I572" s="1413"/>
      <c r="J572" s="1413"/>
      <c r="K572" s="1322"/>
      <c r="L572" s="1413"/>
      <c r="M572" s="1413"/>
      <c r="N572" s="1561"/>
      <c r="O572" s="1561"/>
      <c r="P572" s="1561"/>
      <c r="Q572" s="1561"/>
      <c r="R572" s="1561"/>
      <c r="S572" s="1561"/>
    </row>
    <row r="573" spans="1:19" ht="48" customHeight="1">
      <c r="A573" s="1573" t="s">
        <v>2417</v>
      </c>
      <c r="B573" s="1573" t="s">
        <v>2418</v>
      </c>
      <c r="C573" s="1573" t="s">
        <v>2419</v>
      </c>
      <c r="D573" s="1321" t="s">
        <v>2420</v>
      </c>
      <c r="E573" s="1321" t="s">
        <v>2421</v>
      </c>
      <c r="F573" s="1321" t="s">
        <v>2422</v>
      </c>
      <c r="G573" s="1573" t="s">
        <v>2423</v>
      </c>
      <c r="H573" s="1576" t="s">
        <v>156</v>
      </c>
      <c r="I573" s="1576" t="s">
        <v>2424</v>
      </c>
      <c r="J573" s="1576" t="s">
        <v>2425</v>
      </c>
      <c r="K573" s="1321" t="s">
        <v>2426</v>
      </c>
      <c r="L573" s="1574" t="s">
        <v>2427</v>
      </c>
      <c r="M573" s="1576" t="s">
        <v>187</v>
      </c>
      <c r="N573" s="1573" t="s">
        <v>2428</v>
      </c>
      <c r="O573" s="1573" t="s">
        <v>2401</v>
      </c>
      <c r="P573" s="1565" t="s">
        <v>2402</v>
      </c>
      <c r="Q573" s="1565" t="s">
        <v>790</v>
      </c>
      <c r="R573" s="1321" t="s">
        <v>2429</v>
      </c>
      <c r="S573" s="1577">
        <v>1</v>
      </c>
    </row>
    <row r="574" spans="1:19" ht="48" customHeight="1">
      <c r="A574" s="1573"/>
      <c r="B574" s="1573"/>
      <c r="C574" s="1573"/>
      <c r="D574" s="1312"/>
      <c r="E574" s="1312"/>
      <c r="F574" s="1312"/>
      <c r="G574" s="1573"/>
      <c r="H574" s="1576"/>
      <c r="I574" s="1576"/>
      <c r="J574" s="1576"/>
      <c r="K574" s="1322"/>
      <c r="L574" s="1575"/>
      <c r="M574" s="1576"/>
      <c r="N574" s="1573"/>
      <c r="O574" s="1573"/>
      <c r="P574" s="1567"/>
      <c r="Q574" s="1567"/>
      <c r="R574" s="1322"/>
      <c r="S574" s="1577"/>
    </row>
    <row r="575" spans="1:19" ht="48" customHeight="1">
      <c r="A575" s="1573"/>
      <c r="B575" s="1573"/>
      <c r="C575" s="1573"/>
      <c r="D575" s="1312"/>
      <c r="E575" s="1312"/>
      <c r="F575" s="1312"/>
      <c r="G575" s="1573"/>
      <c r="H575" s="1576"/>
      <c r="I575" s="1576"/>
      <c r="J575" s="1576"/>
      <c r="K575" s="1321" t="s">
        <v>2430</v>
      </c>
      <c r="L575" s="1575"/>
      <c r="M575" s="1576"/>
      <c r="N575" s="1573" t="s">
        <v>2431</v>
      </c>
      <c r="O575" s="1573" t="s">
        <v>2432</v>
      </c>
      <c r="P575" s="1565" t="s">
        <v>2402</v>
      </c>
      <c r="Q575" s="1565" t="s">
        <v>790</v>
      </c>
      <c r="R575" s="1573" t="s">
        <v>2433</v>
      </c>
      <c r="S575" s="1577">
        <v>1</v>
      </c>
    </row>
    <row r="576" spans="1:19" ht="48" customHeight="1">
      <c r="A576" s="1573"/>
      <c r="B576" s="1573"/>
      <c r="C576" s="1573"/>
      <c r="D576" s="1312"/>
      <c r="E576" s="1312"/>
      <c r="F576" s="1312"/>
      <c r="G576" s="1573"/>
      <c r="H576" s="1576"/>
      <c r="I576" s="1576"/>
      <c r="J576" s="1576"/>
      <c r="K576" s="1322"/>
      <c r="L576" s="1575"/>
      <c r="M576" s="1576"/>
      <c r="N576" s="1573"/>
      <c r="O576" s="1573"/>
      <c r="P576" s="1567"/>
      <c r="Q576" s="1567"/>
      <c r="R576" s="1573"/>
      <c r="S576" s="1577"/>
    </row>
    <row r="577" spans="1:19">
      <c r="A577" s="1573"/>
      <c r="B577" s="1573"/>
      <c r="C577" s="1573"/>
      <c r="D577" s="1312"/>
      <c r="E577" s="1312"/>
      <c r="F577" s="1312"/>
      <c r="G577" s="1573"/>
      <c r="H577" s="1576"/>
      <c r="I577" s="1576"/>
      <c r="J577" s="1576"/>
      <c r="K577" s="1321" t="s">
        <v>2434</v>
      </c>
      <c r="L577" s="1575"/>
      <c r="M577" s="1576"/>
      <c r="N577" s="1321"/>
      <c r="O577" s="1321"/>
      <c r="P577" s="1565"/>
      <c r="Q577" s="1565"/>
      <c r="R577" s="1321"/>
      <c r="S577" s="1508"/>
    </row>
    <row r="578" spans="1:19">
      <c r="A578" s="1573"/>
      <c r="B578" s="1573"/>
      <c r="C578" s="1573"/>
      <c r="D578" s="444"/>
      <c r="E578" s="1322"/>
      <c r="F578" s="1322"/>
      <c r="G578" s="1573"/>
      <c r="H578" s="1576"/>
      <c r="I578" s="1576"/>
      <c r="J578" s="1576"/>
      <c r="K578" s="1312"/>
      <c r="L578" s="1575"/>
      <c r="M578" s="1576"/>
      <c r="N578" s="1312"/>
      <c r="O578" s="1312"/>
      <c r="P578" s="1566"/>
      <c r="Q578" s="1566"/>
      <c r="R578" s="1312"/>
      <c r="S578" s="1318"/>
    </row>
    <row r="579" spans="1:19" ht="25.5">
      <c r="A579" s="1573"/>
      <c r="B579" s="1573"/>
      <c r="C579" s="1573"/>
      <c r="D579" s="440" t="s">
        <v>2435</v>
      </c>
      <c r="E579" s="440" t="s">
        <v>2436</v>
      </c>
      <c r="F579" s="440" t="s">
        <v>2437</v>
      </c>
      <c r="G579" s="1573"/>
      <c r="H579" s="1576"/>
      <c r="I579" s="1576"/>
      <c r="J579" s="1576"/>
      <c r="K579" s="1312"/>
      <c r="L579" s="1575"/>
      <c r="M579" s="1576"/>
      <c r="N579" s="1312"/>
      <c r="O579" s="1312"/>
      <c r="P579" s="1566"/>
      <c r="Q579" s="1566"/>
      <c r="R579" s="1312"/>
      <c r="S579" s="1318"/>
    </row>
    <row r="580" spans="1:19" ht="25.5">
      <c r="A580" s="1573"/>
      <c r="B580" s="1573"/>
      <c r="C580" s="1573"/>
      <c r="D580" s="440" t="s">
        <v>2438</v>
      </c>
      <c r="E580" s="440"/>
      <c r="F580" s="440"/>
      <c r="G580" s="1573"/>
      <c r="H580" s="1576"/>
      <c r="I580" s="1576"/>
      <c r="J580" s="1576"/>
      <c r="K580" s="1322"/>
      <c r="L580" s="1575"/>
      <c r="M580" s="1576"/>
      <c r="N580" s="1322"/>
      <c r="O580" s="1322"/>
      <c r="P580" s="1566"/>
      <c r="Q580" s="1566"/>
      <c r="R580" s="1312"/>
      <c r="S580" s="1318"/>
    </row>
    <row r="581" spans="1:19" ht="25.5">
      <c r="A581" s="1573"/>
      <c r="B581" s="1573"/>
      <c r="C581" s="1573"/>
      <c r="D581" s="440" t="s">
        <v>2411</v>
      </c>
      <c r="E581" s="440"/>
      <c r="F581" s="440"/>
      <c r="G581" s="1573"/>
      <c r="H581" s="1576"/>
      <c r="I581" s="1576"/>
      <c r="J581" s="1576"/>
      <c r="K581" s="1579" t="s">
        <v>2439</v>
      </c>
      <c r="L581" s="1575"/>
      <c r="M581" s="1576"/>
      <c r="N581" s="444"/>
      <c r="O581" s="1312"/>
      <c r="P581" s="631"/>
      <c r="Q581" s="631"/>
      <c r="R581" s="443"/>
      <c r="S581" s="533"/>
    </row>
    <row r="582" spans="1:19" ht="25.5">
      <c r="A582" s="1573"/>
      <c r="B582" s="1573"/>
      <c r="C582" s="1573"/>
      <c r="D582" s="440" t="s">
        <v>2440</v>
      </c>
      <c r="E582" s="440"/>
      <c r="F582" s="440"/>
      <c r="G582" s="1573"/>
      <c r="H582" s="1576"/>
      <c r="I582" s="1576"/>
      <c r="J582" s="1576"/>
      <c r="K582" s="1579"/>
      <c r="L582" s="1575"/>
      <c r="M582" s="1576"/>
      <c r="N582" s="444"/>
      <c r="O582" s="1312"/>
      <c r="P582" s="632"/>
      <c r="Q582" s="632"/>
      <c r="R582" s="444"/>
      <c r="S582" s="534"/>
    </row>
    <row r="583" spans="1:19" ht="25.5">
      <c r="A583" s="1573"/>
      <c r="B583" s="1573"/>
      <c r="C583" s="1573"/>
      <c r="D583" s="440" t="s">
        <v>2416</v>
      </c>
      <c r="E583" s="440"/>
      <c r="F583" s="440"/>
      <c r="G583" s="1573"/>
      <c r="H583" s="1576"/>
      <c r="I583" s="1576"/>
      <c r="J583" s="1576"/>
      <c r="K583" s="1580"/>
      <c r="L583" s="1575"/>
      <c r="M583" s="1576"/>
      <c r="N583" s="445"/>
      <c r="O583" s="1322"/>
      <c r="P583" s="633"/>
      <c r="Q583" s="633"/>
      <c r="R583" s="445"/>
      <c r="S583" s="634"/>
    </row>
    <row r="584" spans="1:19" ht="15">
      <c r="A584" s="269"/>
      <c r="B584" s="269"/>
      <c r="C584" s="269"/>
      <c r="D584" s="269"/>
      <c r="E584" s="269"/>
      <c r="F584" s="269"/>
      <c r="G584" s="269"/>
      <c r="H584" s="269"/>
      <c r="I584" s="269"/>
      <c r="J584" s="269"/>
      <c r="K584" s="269"/>
      <c r="L584" s="269"/>
      <c r="M584" s="269"/>
      <c r="N584" s="269"/>
      <c r="O584" s="269"/>
      <c r="P584" s="269"/>
      <c r="Q584" s="269"/>
      <c r="R584" s="269"/>
      <c r="S584" s="269"/>
    </row>
    <row r="585" spans="1:19" ht="34.5" customHeight="1">
      <c r="A585" s="1368" t="s">
        <v>2441</v>
      </c>
      <c r="B585" s="1369"/>
      <c r="C585" s="1369"/>
      <c r="D585" s="1369"/>
      <c r="E585" s="1370"/>
      <c r="F585" s="1369" t="s">
        <v>2442</v>
      </c>
      <c r="G585" s="1369"/>
      <c r="H585" s="1369"/>
      <c r="I585" s="1369"/>
      <c r="J585" s="1369"/>
      <c r="K585" s="1369"/>
      <c r="L585" s="1369"/>
      <c r="M585" s="1369"/>
      <c r="N585" s="1369"/>
      <c r="O585" s="1369"/>
      <c r="P585" s="1369"/>
      <c r="Q585" s="1369"/>
      <c r="R585" s="1369"/>
      <c r="S585" s="1370"/>
    </row>
    <row r="586" spans="1:19" ht="105.75" customHeight="1">
      <c r="A586" s="1277" t="s">
        <v>2443</v>
      </c>
      <c r="B586" s="1276" t="s">
        <v>2444</v>
      </c>
      <c r="C586" s="1276" t="s">
        <v>2445</v>
      </c>
      <c r="D586" s="510" t="s">
        <v>2446</v>
      </c>
      <c r="E586" s="510" t="s">
        <v>2447</v>
      </c>
      <c r="F586" s="489" t="s">
        <v>2448</v>
      </c>
      <c r="G586" s="1276" t="s">
        <v>2449</v>
      </c>
      <c r="H586" s="1581" t="s">
        <v>156</v>
      </c>
      <c r="I586" s="1302" t="s">
        <v>157</v>
      </c>
      <c r="J586" s="1302" t="s">
        <v>158</v>
      </c>
      <c r="K586" s="1344" t="s">
        <v>2450</v>
      </c>
      <c r="L586" s="1302" t="s">
        <v>2451</v>
      </c>
      <c r="M586" s="1302" t="s">
        <v>896</v>
      </c>
      <c r="N586" s="465" t="s">
        <v>2452</v>
      </c>
      <c r="O586" s="514" t="s">
        <v>2453</v>
      </c>
      <c r="P586" s="543">
        <v>45108</v>
      </c>
      <c r="Q586" s="543">
        <v>45473</v>
      </c>
      <c r="R586" s="1344" t="s">
        <v>2454</v>
      </c>
      <c r="S586" s="465" t="s">
        <v>2455</v>
      </c>
    </row>
    <row r="587" spans="1:19" ht="66" customHeight="1">
      <c r="A587" s="1277"/>
      <c r="B587" s="1276"/>
      <c r="C587" s="1276"/>
      <c r="D587" s="510" t="s">
        <v>2456</v>
      </c>
      <c r="E587" s="510"/>
      <c r="F587" s="489"/>
      <c r="G587" s="1276"/>
      <c r="H587" s="1503"/>
      <c r="I587" s="1300"/>
      <c r="J587" s="1300"/>
      <c r="K587" s="1292"/>
      <c r="L587" s="1300"/>
      <c r="M587" s="1300"/>
      <c r="N587" s="339" t="s">
        <v>2457</v>
      </c>
      <c r="O587" s="507" t="s">
        <v>2453</v>
      </c>
      <c r="P587" s="483">
        <v>45108</v>
      </c>
      <c r="Q587" s="483">
        <v>45473</v>
      </c>
      <c r="R587" s="1292"/>
      <c r="S587" s="465" t="s">
        <v>2455</v>
      </c>
    </row>
    <row r="588" spans="1:19" ht="76.5" customHeight="1">
      <c r="A588" s="1277"/>
      <c r="B588" s="1276"/>
      <c r="C588" s="1276"/>
      <c r="D588" s="489" t="s">
        <v>2458</v>
      </c>
      <c r="E588" s="489" t="s">
        <v>2459</v>
      </c>
      <c r="F588" s="489" t="s">
        <v>2460</v>
      </c>
      <c r="G588" s="1276"/>
      <c r="H588" s="1503"/>
      <c r="I588" s="1300"/>
      <c r="J588" s="1300"/>
      <c r="K588" s="1292"/>
      <c r="L588" s="1300"/>
      <c r="M588" s="1300"/>
      <c r="N588" s="337" t="s">
        <v>2461</v>
      </c>
      <c r="O588" s="511" t="s">
        <v>2453</v>
      </c>
      <c r="P588" s="483">
        <v>45108</v>
      </c>
      <c r="Q588" s="483">
        <v>45473</v>
      </c>
      <c r="R588" s="1306"/>
      <c r="S588" s="465" t="s">
        <v>2455</v>
      </c>
    </row>
    <row r="589" spans="1:19" ht="54" customHeight="1">
      <c r="A589" s="1276" t="s">
        <v>2462</v>
      </c>
      <c r="B589" s="1276" t="s">
        <v>2463</v>
      </c>
      <c r="C589" s="1276" t="s">
        <v>2464</v>
      </c>
      <c r="D589" s="489" t="s">
        <v>2465</v>
      </c>
      <c r="E589" s="489" t="s">
        <v>2466</v>
      </c>
      <c r="F589" s="489" t="s">
        <v>2467</v>
      </c>
      <c r="G589" s="1582" t="s">
        <v>2468</v>
      </c>
      <c r="H589" s="1285" t="s">
        <v>226</v>
      </c>
      <c r="I589" s="1285" t="s">
        <v>227</v>
      </c>
      <c r="J589" s="1285" t="s">
        <v>158</v>
      </c>
      <c r="K589" s="1582" t="s">
        <v>2469</v>
      </c>
      <c r="L589" s="1285" t="s">
        <v>2470</v>
      </c>
      <c r="M589" s="1285" t="s">
        <v>2471</v>
      </c>
      <c r="N589" s="1359" t="s">
        <v>2472</v>
      </c>
      <c r="O589" s="1344" t="s">
        <v>2453</v>
      </c>
      <c r="P589" s="1585">
        <v>45108</v>
      </c>
      <c r="Q589" s="1585">
        <v>45473</v>
      </c>
      <c r="R589" s="1344" t="s">
        <v>2473</v>
      </c>
      <c r="S589" s="1344" t="s">
        <v>2455</v>
      </c>
    </row>
    <row r="590" spans="1:19" ht="29.25" customHeight="1">
      <c r="A590" s="1276"/>
      <c r="B590" s="1276"/>
      <c r="C590" s="1276"/>
      <c r="D590" s="489" t="s">
        <v>2474</v>
      </c>
      <c r="E590" s="489" t="s">
        <v>2475</v>
      </c>
      <c r="F590" s="489"/>
      <c r="G590" s="1582"/>
      <c r="H590" s="1285"/>
      <c r="I590" s="1285"/>
      <c r="J590" s="1285"/>
      <c r="K590" s="1582"/>
      <c r="L590" s="1285"/>
      <c r="M590" s="1285"/>
      <c r="N590" s="1547"/>
      <c r="O590" s="1292"/>
      <c r="P590" s="1586"/>
      <c r="Q590" s="1586"/>
      <c r="R590" s="1292"/>
      <c r="S590" s="1292"/>
    </row>
    <row r="591" spans="1:19" ht="36" customHeight="1">
      <c r="A591" s="1276"/>
      <c r="B591" s="1276"/>
      <c r="C591" s="1276"/>
      <c r="D591" s="489" t="s">
        <v>2476</v>
      </c>
      <c r="E591" s="489" t="s">
        <v>2477</v>
      </c>
      <c r="F591" s="489"/>
      <c r="G591" s="1582"/>
      <c r="H591" s="1285"/>
      <c r="I591" s="1285"/>
      <c r="J591" s="1285"/>
      <c r="K591" s="1582"/>
      <c r="L591" s="1285"/>
      <c r="M591" s="1285"/>
      <c r="N591" s="1547"/>
      <c r="O591" s="1292"/>
      <c r="P591" s="1586"/>
      <c r="Q591" s="1586"/>
      <c r="R591" s="1292"/>
      <c r="S591" s="1292"/>
    </row>
    <row r="592" spans="1:19" ht="54" customHeight="1">
      <c r="A592" s="1276"/>
      <c r="B592" s="1276"/>
      <c r="C592" s="1276"/>
      <c r="D592" s="1276" t="s">
        <v>2478</v>
      </c>
      <c r="E592" s="1276" t="s">
        <v>2479</v>
      </c>
      <c r="F592" s="1276"/>
      <c r="G592" s="1582"/>
      <c r="H592" s="1285"/>
      <c r="I592" s="1285"/>
      <c r="J592" s="1285"/>
      <c r="K592" s="1582"/>
      <c r="L592" s="1285"/>
      <c r="M592" s="1285"/>
      <c r="N592" s="1547"/>
      <c r="O592" s="1292"/>
      <c r="P592" s="1586"/>
      <c r="Q592" s="1586"/>
      <c r="R592" s="1292"/>
      <c r="S592" s="1292"/>
    </row>
    <row r="593" spans="1:19" ht="54" customHeight="1">
      <c r="A593" s="1276"/>
      <c r="B593" s="1276"/>
      <c r="C593" s="1276"/>
      <c r="D593" s="1276"/>
      <c r="E593" s="1276"/>
      <c r="F593" s="1276"/>
      <c r="G593" s="1582"/>
      <c r="H593" s="1285"/>
      <c r="I593" s="1285"/>
      <c r="J593" s="1285"/>
      <c r="K593" s="1582"/>
      <c r="L593" s="1285"/>
      <c r="M593" s="1285"/>
      <c r="N593" s="1547"/>
      <c r="O593" s="1292"/>
      <c r="P593" s="1586"/>
      <c r="Q593" s="1586"/>
      <c r="R593" s="1292"/>
      <c r="S593" s="1292"/>
    </row>
    <row r="594" spans="1:19" ht="54" customHeight="1">
      <c r="A594" s="1276"/>
      <c r="B594" s="1276"/>
      <c r="C594" s="1276"/>
      <c r="D594" s="1276"/>
      <c r="E594" s="1276"/>
      <c r="F594" s="1276"/>
      <c r="G594" s="1582"/>
      <c r="H594" s="1285"/>
      <c r="I594" s="1285"/>
      <c r="J594" s="1285"/>
      <c r="K594" s="1582"/>
      <c r="L594" s="1285"/>
      <c r="M594" s="1285"/>
      <c r="N594" s="1360"/>
      <c r="O594" s="1306"/>
      <c r="P594" s="1587"/>
      <c r="Q594" s="1587"/>
      <c r="R594" s="1306"/>
      <c r="S594" s="1306"/>
    </row>
    <row r="595" spans="1:19" ht="22.5" customHeight="1">
      <c r="A595" s="1276" t="s">
        <v>2480</v>
      </c>
      <c r="B595" s="1276" t="s">
        <v>2481</v>
      </c>
      <c r="C595" s="1276" t="s">
        <v>2482</v>
      </c>
      <c r="D595" s="1276" t="s">
        <v>2483</v>
      </c>
      <c r="E595" s="1276" t="s">
        <v>2484</v>
      </c>
      <c r="F595" s="1276"/>
      <c r="G595" s="1276" t="s">
        <v>2485</v>
      </c>
      <c r="H595" s="1503" t="s">
        <v>226</v>
      </c>
      <c r="I595" s="1300" t="s">
        <v>227</v>
      </c>
      <c r="J595" s="1589" t="s">
        <v>158</v>
      </c>
      <c r="K595" s="1292" t="s">
        <v>2486</v>
      </c>
      <c r="L595" s="1503" t="s">
        <v>2470</v>
      </c>
      <c r="M595" s="1300" t="s">
        <v>2471</v>
      </c>
      <c r="N595" s="1344" t="s">
        <v>2487</v>
      </c>
      <c r="O595" s="1344" t="s">
        <v>2453</v>
      </c>
      <c r="P595" s="1585">
        <v>45108</v>
      </c>
      <c r="Q595" s="1585">
        <v>45473</v>
      </c>
      <c r="R595" s="1344" t="s">
        <v>2488</v>
      </c>
      <c r="S595" s="1344" t="s">
        <v>2455</v>
      </c>
    </row>
    <row r="596" spans="1:19" ht="21" customHeight="1">
      <c r="A596" s="1276"/>
      <c r="B596" s="1276"/>
      <c r="C596" s="1276"/>
      <c r="D596" s="1276"/>
      <c r="E596" s="1276"/>
      <c r="F596" s="1276"/>
      <c r="G596" s="1276"/>
      <c r="H596" s="1503"/>
      <c r="I596" s="1300"/>
      <c r="J596" s="1589"/>
      <c r="K596" s="1292"/>
      <c r="L596" s="1503"/>
      <c r="M596" s="1300"/>
      <c r="N596" s="1292"/>
      <c r="O596" s="1292"/>
      <c r="P596" s="1586"/>
      <c r="Q596" s="1590"/>
      <c r="R596" s="1292"/>
      <c r="S596" s="1292"/>
    </row>
    <row r="597" spans="1:19" ht="21.75" customHeight="1">
      <c r="A597" s="1276"/>
      <c r="B597" s="1276"/>
      <c r="C597" s="1276"/>
      <c r="D597" s="1276"/>
      <c r="E597" s="1276"/>
      <c r="F597" s="1276"/>
      <c r="G597" s="1276"/>
      <c r="H597" s="1503"/>
      <c r="I597" s="1300"/>
      <c r="J597" s="1589"/>
      <c r="K597" s="1292"/>
      <c r="L597" s="1503"/>
      <c r="M597" s="1300"/>
      <c r="N597" s="1292"/>
      <c r="O597" s="1292"/>
      <c r="P597" s="1586"/>
      <c r="Q597" s="1590"/>
      <c r="R597" s="1292"/>
      <c r="S597" s="1292"/>
    </row>
    <row r="598" spans="1:19" ht="51.75" customHeight="1">
      <c r="A598" s="1276"/>
      <c r="B598" s="1276"/>
      <c r="C598" s="1276"/>
      <c r="D598" s="489" t="s">
        <v>2489</v>
      </c>
      <c r="E598" s="489" t="s">
        <v>2490</v>
      </c>
      <c r="F598" s="1276"/>
      <c r="G598" s="1276"/>
      <c r="H598" s="1503"/>
      <c r="I598" s="1300"/>
      <c r="J598" s="1589"/>
      <c r="K598" s="1292"/>
      <c r="L598" s="1503"/>
      <c r="M598" s="1300"/>
      <c r="N598" s="1292"/>
      <c r="O598" s="1292"/>
      <c r="P598" s="1586"/>
      <c r="Q598" s="1590"/>
      <c r="R598" s="1292"/>
      <c r="S598" s="1292"/>
    </row>
    <row r="599" spans="1:19" ht="51.75" customHeight="1">
      <c r="A599" s="1276"/>
      <c r="B599" s="1276"/>
      <c r="C599" s="1276"/>
      <c r="D599" s="489" t="s">
        <v>2491</v>
      </c>
      <c r="E599" s="489" t="s">
        <v>2492</v>
      </c>
      <c r="F599" s="1276"/>
      <c r="G599" s="1276"/>
      <c r="H599" s="1503"/>
      <c r="I599" s="1300"/>
      <c r="J599" s="1589"/>
      <c r="K599" s="1292"/>
      <c r="L599" s="1503"/>
      <c r="M599" s="1300"/>
      <c r="N599" s="1292"/>
      <c r="O599" s="1292"/>
      <c r="P599" s="1586"/>
      <c r="Q599" s="1590"/>
      <c r="R599" s="1292"/>
      <c r="S599" s="1292"/>
    </row>
    <row r="600" spans="1:19" ht="51.75" customHeight="1">
      <c r="A600" s="1276"/>
      <c r="B600" s="1276"/>
      <c r="C600" s="1276"/>
      <c r="D600" s="489" t="s">
        <v>2493</v>
      </c>
      <c r="E600" s="489" t="s">
        <v>2494</v>
      </c>
      <c r="F600" s="1276"/>
      <c r="G600" s="1276"/>
      <c r="H600" s="1503"/>
      <c r="I600" s="1300"/>
      <c r="J600" s="1589"/>
      <c r="K600" s="1292"/>
      <c r="L600" s="1503"/>
      <c r="M600" s="1300"/>
      <c r="N600" s="1292"/>
      <c r="O600" s="1292"/>
      <c r="P600" s="1586"/>
      <c r="Q600" s="1590"/>
      <c r="R600" s="1292"/>
      <c r="S600" s="1292"/>
    </row>
    <row r="601" spans="1:19" ht="51.75" customHeight="1">
      <c r="A601" s="1276"/>
      <c r="B601" s="1276"/>
      <c r="C601" s="1276"/>
      <c r="D601" s="1276" t="s">
        <v>2495</v>
      </c>
      <c r="E601" s="1276"/>
      <c r="F601" s="1276"/>
      <c r="G601" s="1276"/>
      <c r="H601" s="1503"/>
      <c r="I601" s="1300"/>
      <c r="J601" s="1589"/>
      <c r="K601" s="1292"/>
      <c r="L601" s="1503"/>
      <c r="M601" s="1300"/>
      <c r="N601" s="1292"/>
      <c r="O601" s="1292"/>
      <c r="P601" s="1586"/>
      <c r="Q601" s="1590"/>
      <c r="R601" s="1292"/>
      <c r="S601" s="1292"/>
    </row>
    <row r="602" spans="1:19" ht="51.75" customHeight="1">
      <c r="A602" s="1276"/>
      <c r="B602" s="1276"/>
      <c r="C602" s="1276"/>
      <c r="D602" s="1276"/>
      <c r="E602" s="1276"/>
      <c r="F602" s="1276"/>
      <c r="G602" s="1276"/>
      <c r="H602" s="1588"/>
      <c r="I602" s="1320"/>
      <c r="J602" s="1463"/>
      <c r="K602" s="1306"/>
      <c r="L602" s="1588"/>
      <c r="M602" s="1320"/>
      <c r="N602" s="1306"/>
      <c r="O602" s="1306"/>
      <c r="P602" s="1587"/>
      <c r="Q602" s="1591"/>
      <c r="R602" s="1306"/>
      <c r="S602" s="1306"/>
    </row>
    <row r="603" spans="1:19" ht="51.75" customHeight="1">
      <c r="A603" s="1276" t="s">
        <v>2496</v>
      </c>
      <c r="B603" s="1276" t="s">
        <v>2497</v>
      </c>
      <c r="C603" s="1276" t="s">
        <v>2498</v>
      </c>
      <c r="D603" s="489" t="s">
        <v>2499</v>
      </c>
      <c r="E603" s="635"/>
      <c r="F603" s="1276"/>
      <c r="G603" s="1276" t="s">
        <v>2500</v>
      </c>
      <c r="H603" s="1581" t="s">
        <v>156</v>
      </c>
      <c r="I603" s="1302" t="s">
        <v>227</v>
      </c>
      <c r="J603" s="1377" t="s">
        <v>158</v>
      </c>
      <c r="K603" s="1321" t="s">
        <v>2501</v>
      </c>
      <c r="L603" s="1581" t="s">
        <v>2470</v>
      </c>
      <c r="M603" s="1302" t="s">
        <v>2471</v>
      </c>
      <c r="N603" s="1344" t="s">
        <v>2502</v>
      </c>
      <c r="O603" s="1344" t="s">
        <v>2453</v>
      </c>
      <c r="P603" s="1583">
        <v>45108</v>
      </c>
      <c r="Q603" s="1583">
        <v>45473</v>
      </c>
      <c r="R603" s="1344" t="s">
        <v>2503</v>
      </c>
      <c r="S603" s="1344" t="s">
        <v>2455</v>
      </c>
    </row>
    <row r="604" spans="1:19" ht="42.75" customHeight="1">
      <c r="A604" s="1276"/>
      <c r="B604" s="1276"/>
      <c r="C604" s="1276"/>
      <c r="D604" s="489" t="s">
        <v>2504</v>
      </c>
      <c r="E604" s="489"/>
      <c r="F604" s="1276"/>
      <c r="G604" s="1276"/>
      <c r="H604" s="1503"/>
      <c r="I604" s="1300"/>
      <c r="J604" s="1589"/>
      <c r="K604" s="1312"/>
      <c r="L604" s="1503"/>
      <c r="M604" s="1300"/>
      <c r="N604" s="1292"/>
      <c r="O604" s="1292"/>
      <c r="P604" s="1583"/>
      <c r="Q604" s="1583"/>
      <c r="R604" s="1292"/>
      <c r="S604" s="1292"/>
    </row>
    <row r="605" spans="1:19" ht="90.75" customHeight="1">
      <c r="A605" s="1276"/>
      <c r="B605" s="1276"/>
      <c r="C605" s="1276"/>
      <c r="D605" s="489" t="s">
        <v>2505</v>
      </c>
      <c r="E605" s="489" t="s">
        <v>2479</v>
      </c>
      <c r="F605" s="1276"/>
      <c r="G605" s="1276"/>
      <c r="H605" s="1503"/>
      <c r="I605" s="1300"/>
      <c r="J605" s="1589"/>
      <c r="K605" s="1312"/>
      <c r="L605" s="1503"/>
      <c r="M605" s="1300"/>
      <c r="N605" s="1306"/>
      <c r="O605" s="1306"/>
      <c r="P605" s="1583"/>
      <c r="Q605" s="1583"/>
      <c r="R605" s="1292"/>
      <c r="S605" s="1306"/>
    </row>
    <row r="606" spans="1:19" ht="74.25" customHeight="1">
      <c r="A606" s="1276"/>
      <c r="B606" s="1276"/>
      <c r="C606" s="1276"/>
      <c r="D606" s="489" t="s">
        <v>2506</v>
      </c>
      <c r="E606" s="489"/>
      <c r="F606" s="1276"/>
      <c r="G606" s="1276"/>
      <c r="H606" s="1503"/>
      <c r="I606" s="1300"/>
      <c r="J606" s="1589"/>
      <c r="K606" s="1312"/>
      <c r="L606" s="1503"/>
      <c r="M606" s="1300"/>
      <c r="N606" s="1344" t="s">
        <v>2507</v>
      </c>
      <c r="O606" s="1344" t="s">
        <v>2453</v>
      </c>
      <c r="P606" s="1583">
        <v>45108</v>
      </c>
      <c r="Q606" s="1583">
        <v>45473</v>
      </c>
      <c r="R606" s="1292"/>
      <c r="S606" s="1344" t="s">
        <v>2455</v>
      </c>
    </row>
    <row r="607" spans="1:19" ht="51.75" customHeight="1">
      <c r="A607" s="1276"/>
      <c r="B607" s="1276"/>
      <c r="C607" s="1276"/>
      <c r="D607" s="489" t="s">
        <v>2508</v>
      </c>
      <c r="E607" s="489"/>
      <c r="F607" s="1276"/>
      <c r="G607" s="1276"/>
      <c r="H607" s="1503"/>
      <c r="I607" s="1300"/>
      <c r="J607" s="1589"/>
      <c r="K607" s="1312"/>
      <c r="L607" s="1503"/>
      <c r="M607" s="1300"/>
      <c r="N607" s="1292"/>
      <c r="O607" s="1292"/>
      <c r="P607" s="1584"/>
      <c r="Q607" s="1584"/>
      <c r="R607" s="1306"/>
      <c r="S607" s="1292"/>
    </row>
    <row r="608" spans="1:19" ht="96.75" customHeight="1">
      <c r="A608" s="1276" t="s">
        <v>2509</v>
      </c>
      <c r="B608" s="1276" t="s">
        <v>2510</v>
      </c>
      <c r="C608" s="1276" t="s">
        <v>2511</v>
      </c>
      <c r="D608" s="1276" t="s">
        <v>2512</v>
      </c>
      <c r="E608" s="1276" t="s">
        <v>2494</v>
      </c>
      <c r="F608" s="1276"/>
      <c r="G608" s="1276" t="s">
        <v>2513</v>
      </c>
      <c r="H608" s="1581" t="s">
        <v>226</v>
      </c>
      <c r="I608" s="1302" t="s">
        <v>227</v>
      </c>
      <c r="J608" s="1302" t="s">
        <v>158</v>
      </c>
      <c r="K608" s="1321" t="s">
        <v>2514</v>
      </c>
      <c r="L608" s="1302" t="s">
        <v>2470</v>
      </c>
      <c r="M608" s="1302" t="s">
        <v>2471</v>
      </c>
      <c r="N608" s="339" t="s">
        <v>2515</v>
      </c>
      <c r="O608" s="339" t="s">
        <v>2453</v>
      </c>
      <c r="P608" s="483">
        <v>45108</v>
      </c>
      <c r="Q608" s="483">
        <v>45473</v>
      </c>
      <c r="R608" s="1344" t="s">
        <v>2488</v>
      </c>
      <c r="S608" s="339" t="s">
        <v>2455</v>
      </c>
    </row>
    <row r="609" spans="1:19" ht="107.25" customHeight="1">
      <c r="A609" s="1276"/>
      <c r="B609" s="1276"/>
      <c r="C609" s="1276"/>
      <c r="D609" s="1276"/>
      <c r="E609" s="1276"/>
      <c r="F609" s="1276"/>
      <c r="G609" s="1276"/>
      <c r="H609" s="1588"/>
      <c r="I609" s="1320"/>
      <c r="J609" s="1320"/>
      <c r="K609" s="1322"/>
      <c r="L609" s="1320"/>
      <c r="M609" s="1320"/>
      <c r="N609" s="339" t="s">
        <v>2516</v>
      </c>
      <c r="O609" s="339" t="s">
        <v>2453</v>
      </c>
      <c r="P609" s="483">
        <v>45108</v>
      </c>
      <c r="Q609" s="483">
        <v>45473</v>
      </c>
      <c r="R609" s="1306"/>
      <c r="S609" s="339" t="s">
        <v>2455</v>
      </c>
    </row>
    <row r="610" spans="1:19" ht="15">
      <c r="A610" s="269"/>
      <c r="B610" s="269"/>
      <c r="C610" s="269"/>
      <c r="D610" s="269"/>
      <c r="E610" s="269"/>
      <c r="F610" s="269"/>
      <c r="G610" s="269"/>
      <c r="H610" s="269"/>
      <c r="I610" s="269"/>
      <c r="J610" s="269"/>
      <c r="K610" s="269"/>
      <c r="L610" s="269"/>
      <c r="M610" s="269"/>
      <c r="N610" s="269"/>
      <c r="O610" s="269"/>
      <c r="P610" s="269"/>
      <c r="Q610" s="269"/>
      <c r="R610" s="269"/>
      <c r="S610" s="269"/>
    </row>
    <row r="611" spans="1:19" ht="50.25" customHeight="1">
      <c r="A611" s="1368" t="s">
        <v>2517</v>
      </c>
      <c r="B611" s="1369"/>
      <c r="C611" s="1369"/>
      <c r="D611" s="1369"/>
      <c r="E611" s="1370"/>
      <c r="F611" s="1369" t="s">
        <v>2518</v>
      </c>
      <c r="G611" s="1369"/>
      <c r="H611" s="1369"/>
      <c r="I611" s="1369"/>
      <c r="J611" s="1369"/>
      <c r="K611" s="1369"/>
      <c r="L611" s="1369"/>
      <c r="M611" s="1369"/>
      <c r="N611" s="1369"/>
      <c r="O611" s="1369"/>
      <c r="P611" s="1369"/>
      <c r="Q611" s="1369"/>
      <c r="R611" s="1369"/>
      <c r="S611" s="1370"/>
    </row>
    <row r="612" spans="1:19" ht="51">
      <c r="A612" s="1597" t="s">
        <v>2519</v>
      </c>
      <c r="B612" s="1339" t="s">
        <v>2520</v>
      </c>
      <c r="C612" s="1339" t="s">
        <v>2521</v>
      </c>
      <c r="D612" s="1339" t="s">
        <v>2522</v>
      </c>
      <c r="E612" s="339" t="s">
        <v>2523</v>
      </c>
      <c r="F612" s="553"/>
      <c r="G612" s="1339" t="s">
        <v>2524</v>
      </c>
      <c r="H612" s="1337" t="s">
        <v>2525</v>
      </c>
      <c r="I612" s="1337" t="s">
        <v>157</v>
      </c>
      <c r="J612" s="1337" t="s">
        <v>401</v>
      </c>
      <c r="K612" s="70" t="s">
        <v>2526</v>
      </c>
      <c r="L612" s="1337" t="s">
        <v>2527</v>
      </c>
      <c r="M612" s="1337" t="s">
        <v>2528</v>
      </c>
      <c r="N612" s="70" t="s">
        <v>2529</v>
      </c>
      <c r="O612" s="66" t="s">
        <v>789</v>
      </c>
      <c r="P612" s="622">
        <v>45078</v>
      </c>
      <c r="Q612" s="622">
        <v>45444</v>
      </c>
      <c r="R612" s="66" t="s">
        <v>2530</v>
      </c>
      <c r="S612" s="471">
        <v>1</v>
      </c>
    </row>
    <row r="613" spans="1:19" ht="51">
      <c r="A613" s="1597"/>
      <c r="B613" s="1339"/>
      <c r="C613" s="1339"/>
      <c r="D613" s="1339"/>
      <c r="E613" s="339" t="s">
        <v>2531</v>
      </c>
      <c r="F613" s="553"/>
      <c r="G613" s="1339"/>
      <c r="H613" s="1337"/>
      <c r="I613" s="1337"/>
      <c r="J613" s="1337"/>
      <c r="K613" s="70" t="s">
        <v>2532</v>
      </c>
      <c r="L613" s="1337"/>
      <c r="M613" s="1337"/>
      <c r="N613" s="70" t="s">
        <v>2533</v>
      </c>
      <c r="O613" s="66" t="s">
        <v>789</v>
      </c>
      <c r="P613" s="622">
        <v>45078</v>
      </c>
      <c r="Q613" s="622">
        <v>45444</v>
      </c>
      <c r="R613" s="70" t="s">
        <v>2530</v>
      </c>
      <c r="S613" s="471">
        <v>2</v>
      </c>
    </row>
    <row r="614" spans="1:19" ht="38.25">
      <c r="A614" s="1597"/>
      <c r="B614" s="1339"/>
      <c r="C614" s="1339"/>
      <c r="D614" s="1339"/>
      <c r="E614" s="1339" t="s">
        <v>2534</v>
      </c>
      <c r="F614" s="1339" t="s">
        <v>2535</v>
      </c>
      <c r="G614" s="1339"/>
      <c r="H614" s="1337"/>
      <c r="I614" s="1337"/>
      <c r="J614" s="1337"/>
      <c r="K614" s="70" t="s">
        <v>2536</v>
      </c>
      <c r="L614" s="1337"/>
      <c r="M614" s="1337"/>
      <c r="N614" s="70" t="s">
        <v>2537</v>
      </c>
      <c r="O614" s="66" t="s">
        <v>789</v>
      </c>
      <c r="P614" s="622">
        <v>45078</v>
      </c>
      <c r="Q614" s="622">
        <v>45444</v>
      </c>
      <c r="R614" s="70" t="s">
        <v>2538</v>
      </c>
      <c r="S614" s="471">
        <v>1</v>
      </c>
    </row>
    <row r="615" spans="1:19">
      <c r="A615" s="1597"/>
      <c r="B615" s="1339"/>
      <c r="C615" s="1339"/>
      <c r="D615" s="1339" t="s">
        <v>2539</v>
      </c>
      <c r="E615" s="1339"/>
      <c r="F615" s="1339"/>
      <c r="G615" s="1339"/>
      <c r="H615" s="1337"/>
      <c r="I615" s="1337"/>
      <c r="J615" s="1337"/>
      <c r="K615" s="1339" t="s">
        <v>2540</v>
      </c>
      <c r="L615" s="1337"/>
      <c r="M615" s="1337"/>
      <c r="N615" s="1339" t="s">
        <v>2541</v>
      </c>
      <c r="O615" s="1342" t="s">
        <v>789</v>
      </c>
      <c r="P615" s="622">
        <v>45078</v>
      </c>
      <c r="Q615" s="622">
        <v>45444</v>
      </c>
      <c r="R615" s="1342" t="s">
        <v>2542</v>
      </c>
      <c r="S615" s="1612">
        <v>1</v>
      </c>
    </row>
    <row r="616" spans="1:19">
      <c r="A616" s="1597"/>
      <c r="B616" s="1339"/>
      <c r="C616" s="1339"/>
      <c r="D616" s="1339"/>
      <c r="E616" s="339" t="s">
        <v>2543</v>
      </c>
      <c r="F616" s="553"/>
      <c r="G616" s="1339"/>
      <c r="H616" s="1337"/>
      <c r="I616" s="1337"/>
      <c r="J616" s="1337"/>
      <c r="K616" s="1339"/>
      <c r="L616" s="1337"/>
      <c r="M616" s="1337"/>
      <c r="N616" s="1339"/>
      <c r="O616" s="1342"/>
      <c r="P616" s="622">
        <v>45078</v>
      </c>
      <c r="Q616" s="622">
        <v>45444</v>
      </c>
      <c r="R616" s="1342"/>
      <c r="S616" s="1612"/>
    </row>
    <row r="617" spans="1:19">
      <c r="A617" s="1597"/>
      <c r="B617" s="1339"/>
      <c r="C617" s="1339"/>
      <c r="D617" s="70" t="s">
        <v>2544</v>
      </c>
      <c r="E617" s="553"/>
      <c r="F617" s="553"/>
      <c r="G617" s="1339"/>
      <c r="H617" s="1337"/>
      <c r="I617" s="1337"/>
      <c r="J617" s="1337"/>
      <c r="K617" s="1339" t="s">
        <v>2545</v>
      </c>
      <c r="L617" s="1337"/>
      <c r="M617" s="1337"/>
      <c r="N617" s="1339"/>
      <c r="O617" s="1342"/>
      <c r="P617" s="622">
        <v>45078</v>
      </c>
      <c r="Q617" s="622">
        <v>45444</v>
      </c>
      <c r="R617" s="1342"/>
      <c r="S617" s="1612"/>
    </row>
    <row r="618" spans="1:19">
      <c r="A618" s="1597"/>
      <c r="B618" s="1339"/>
      <c r="C618" s="1339"/>
      <c r="D618" s="70" t="s">
        <v>2546</v>
      </c>
      <c r="E618" s="553"/>
      <c r="F618" s="553"/>
      <c r="G618" s="1339"/>
      <c r="H618" s="1337"/>
      <c r="I618" s="1337"/>
      <c r="J618" s="1337"/>
      <c r="K618" s="1339"/>
      <c r="L618" s="1337"/>
      <c r="M618" s="1337"/>
      <c r="N618" s="1339"/>
      <c r="O618" s="1342"/>
      <c r="P618" s="622">
        <v>45078</v>
      </c>
      <c r="Q618" s="622">
        <v>45444</v>
      </c>
      <c r="R618" s="1342"/>
      <c r="S618" s="1612"/>
    </row>
    <row r="619" spans="1:19" ht="25.5">
      <c r="A619" s="1613" t="s">
        <v>2547</v>
      </c>
      <c r="B619" s="1344" t="s">
        <v>2548</v>
      </c>
      <c r="C619" s="1344" t="s">
        <v>2549</v>
      </c>
      <c r="D619" s="1344" t="s">
        <v>2544</v>
      </c>
      <c r="E619" s="1592"/>
      <c r="F619" s="1592"/>
      <c r="G619" s="1344" t="s">
        <v>2550</v>
      </c>
      <c r="H619" s="1302" t="s">
        <v>2525</v>
      </c>
      <c r="I619" s="1302" t="s">
        <v>157</v>
      </c>
      <c r="J619" s="1302" t="s">
        <v>401</v>
      </c>
      <c r="K619" s="337" t="s">
        <v>2551</v>
      </c>
      <c r="L619" s="1302" t="s">
        <v>2527</v>
      </c>
      <c r="M619" s="1302" t="s">
        <v>2528</v>
      </c>
      <c r="N619" s="1344" t="s">
        <v>2552</v>
      </c>
      <c r="O619" s="1344" t="s">
        <v>26</v>
      </c>
      <c r="P619" s="622">
        <v>45078</v>
      </c>
      <c r="Q619" s="622">
        <v>45444</v>
      </c>
      <c r="R619" s="1384" t="s">
        <v>2553</v>
      </c>
      <c r="S619" s="1616">
        <v>2</v>
      </c>
    </row>
    <row r="620" spans="1:19">
      <c r="A620" s="1614"/>
      <c r="B620" s="1292"/>
      <c r="C620" s="1292"/>
      <c r="D620" s="1306"/>
      <c r="E620" s="1615"/>
      <c r="F620" s="1615"/>
      <c r="G620" s="1292"/>
      <c r="H620" s="1300"/>
      <c r="I620" s="1300"/>
      <c r="J620" s="1300"/>
      <c r="K620" s="70" t="s">
        <v>2554</v>
      </c>
      <c r="L620" s="1300"/>
      <c r="M620" s="1300"/>
      <c r="N620" s="1306"/>
      <c r="O620" s="1292"/>
      <c r="P620" s="622">
        <v>45078</v>
      </c>
      <c r="Q620" s="622">
        <v>45444</v>
      </c>
      <c r="R620" s="1386"/>
      <c r="S620" s="1617"/>
    </row>
    <row r="621" spans="1:19" ht="38.25">
      <c r="A621" s="1614"/>
      <c r="B621" s="1292"/>
      <c r="C621" s="1292"/>
      <c r="D621" s="70" t="s">
        <v>2546</v>
      </c>
      <c r="E621" s="553"/>
      <c r="F621" s="553"/>
      <c r="G621" s="1292"/>
      <c r="H621" s="1300"/>
      <c r="I621" s="1300"/>
      <c r="J621" s="1300"/>
      <c r="K621" s="70" t="s">
        <v>2555</v>
      </c>
      <c r="L621" s="1300"/>
      <c r="M621" s="1300"/>
      <c r="N621" s="70" t="s">
        <v>2556</v>
      </c>
      <c r="O621" s="1306"/>
      <c r="P621" s="622">
        <v>45078</v>
      </c>
      <c r="Q621" s="622">
        <v>45444</v>
      </c>
      <c r="R621" s="66" t="s">
        <v>2557</v>
      </c>
      <c r="S621" s="471">
        <v>1500</v>
      </c>
    </row>
    <row r="622" spans="1:19" ht="38.25">
      <c r="A622" s="1614"/>
      <c r="B622" s="1292"/>
      <c r="C622" s="1292"/>
      <c r="D622" s="1384" t="s">
        <v>2558</v>
      </c>
      <c r="E622" s="1592"/>
      <c r="F622" s="1592"/>
      <c r="G622" s="1292"/>
      <c r="H622" s="1300"/>
      <c r="I622" s="1300"/>
      <c r="J622" s="1300"/>
      <c r="K622" s="1344" t="s">
        <v>2559</v>
      </c>
      <c r="L622" s="1300"/>
      <c r="M622" s="1300"/>
      <c r="N622" s="1384" t="s">
        <v>2560</v>
      </c>
      <c r="O622" s="1384" t="s">
        <v>2561</v>
      </c>
      <c r="P622" s="622">
        <v>45078</v>
      </c>
      <c r="Q622" s="622">
        <v>45444</v>
      </c>
      <c r="R622" s="66" t="s">
        <v>2562</v>
      </c>
      <c r="S622" s="66">
        <v>50</v>
      </c>
    </row>
    <row r="623" spans="1:19" ht="38.25">
      <c r="A623" s="1614"/>
      <c r="B623" s="1292"/>
      <c r="C623" s="1292"/>
      <c r="D623" s="1385"/>
      <c r="E623" s="1593"/>
      <c r="F623" s="1593"/>
      <c r="G623" s="1292"/>
      <c r="H623" s="1300"/>
      <c r="I623" s="1300"/>
      <c r="J623" s="1300"/>
      <c r="K623" s="1292"/>
      <c r="L623" s="1300"/>
      <c r="M623" s="1300"/>
      <c r="N623" s="1385"/>
      <c r="O623" s="1385"/>
      <c r="P623" s="275">
        <v>45078</v>
      </c>
      <c r="Q623" s="275">
        <v>45444</v>
      </c>
      <c r="R623" s="121" t="s">
        <v>2563</v>
      </c>
      <c r="S623" s="121">
        <v>30</v>
      </c>
    </row>
    <row r="624" spans="1:19" ht="22.5" customHeight="1">
      <c r="A624" s="1682" t="s">
        <v>2564</v>
      </c>
      <c r="B624" s="1603" t="s">
        <v>2565</v>
      </c>
      <c r="C624" s="1603" t="s">
        <v>2521</v>
      </c>
      <c r="D624" s="655" t="s">
        <v>2544</v>
      </c>
      <c r="E624" s="656"/>
      <c r="F624" s="656"/>
      <c r="G624" s="1686" t="s">
        <v>2566</v>
      </c>
      <c r="H624" s="1598" t="s">
        <v>2525</v>
      </c>
      <c r="I624" s="1598" t="s">
        <v>157</v>
      </c>
      <c r="J624" s="1598" t="s">
        <v>401</v>
      </c>
      <c r="K624" s="655" t="s">
        <v>2554</v>
      </c>
      <c r="L624" s="1598" t="s">
        <v>2527</v>
      </c>
      <c r="M624" s="1598" t="s">
        <v>2528</v>
      </c>
      <c r="N624" s="1600" t="s">
        <v>2567</v>
      </c>
      <c r="O624" s="1603" t="s">
        <v>2568</v>
      </c>
      <c r="P624" s="657">
        <v>45078</v>
      </c>
      <c r="Q624" s="657">
        <v>45444</v>
      </c>
      <c r="R624" s="1605" t="s">
        <v>2569</v>
      </c>
      <c r="S624" s="1608">
        <v>1</v>
      </c>
    </row>
    <row r="625" spans="1:19" ht="18.75" customHeight="1">
      <c r="A625" s="1614"/>
      <c r="B625" s="1684"/>
      <c r="C625" s="1684"/>
      <c r="D625" s="71" t="s">
        <v>2546</v>
      </c>
      <c r="E625" s="636"/>
      <c r="F625" s="636"/>
      <c r="G625" s="1339"/>
      <c r="H625" s="1300"/>
      <c r="I625" s="1300"/>
      <c r="J625" s="1300"/>
      <c r="K625" s="1584" t="s">
        <v>2555</v>
      </c>
      <c r="L625" s="1300"/>
      <c r="M625" s="1300"/>
      <c r="N625" s="1601"/>
      <c r="O625" s="1292"/>
      <c r="P625" s="622">
        <v>45078</v>
      </c>
      <c r="Q625" s="622">
        <v>45444</v>
      </c>
      <c r="R625" s="1606"/>
      <c r="S625" s="1609"/>
    </row>
    <row r="626" spans="1:19" ht="36.75" customHeight="1">
      <c r="A626" s="1614"/>
      <c r="B626" s="1684"/>
      <c r="C626" s="1684"/>
      <c r="D626" s="71" t="s">
        <v>2570</v>
      </c>
      <c r="E626" s="636"/>
      <c r="F626" s="636"/>
      <c r="G626" s="1339"/>
      <c r="H626" s="1300"/>
      <c r="I626" s="1300"/>
      <c r="J626" s="1300"/>
      <c r="K626" s="1611"/>
      <c r="L626" s="1300"/>
      <c r="M626" s="1300"/>
      <c r="N626" s="1601"/>
      <c r="O626" s="1292"/>
      <c r="P626" s="622">
        <v>45078</v>
      </c>
      <c r="Q626" s="622">
        <v>45444</v>
      </c>
      <c r="R626" s="1606"/>
      <c r="S626" s="1609"/>
    </row>
    <row r="627" spans="1:19" ht="36.75" customHeight="1">
      <c r="A627" s="1683"/>
      <c r="B627" s="1685"/>
      <c r="C627" s="1685"/>
      <c r="D627" s="637" t="s">
        <v>2571</v>
      </c>
      <c r="E627" s="638"/>
      <c r="F627" s="638"/>
      <c r="G627" s="1687"/>
      <c r="H627" s="1599"/>
      <c r="I627" s="1599"/>
      <c r="J627" s="1599"/>
      <c r="K627" s="637" t="s">
        <v>2559</v>
      </c>
      <c r="L627" s="1599"/>
      <c r="M627" s="1599"/>
      <c r="N627" s="1602"/>
      <c r="O627" s="1604"/>
      <c r="P627" s="658">
        <v>45078</v>
      </c>
      <c r="Q627" s="658">
        <v>45444</v>
      </c>
      <c r="R627" s="1607"/>
      <c r="S627" s="1610"/>
    </row>
    <row r="628" spans="1:19" ht="36.75" customHeight="1">
      <c r="A628" s="269"/>
      <c r="B628" s="269"/>
      <c r="C628" s="269"/>
      <c r="D628" s="269"/>
      <c r="E628" s="269"/>
      <c r="F628" s="269"/>
      <c r="G628" s="269"/>
      <c r="H628" s="269"/>
      <c r="I628" s="269"/>
      <c r="J628" s="269"/>
      <c r="K628" s="269"/>
      <c r="L628" s="269"/>
      <c r="M628" s="269"/>
      <c r="N628" s="269"/>
      <c r="O628" s="269"/>
      <c r="P628" s="269"/>
      <c r="Q628" s="269"/>
      <c r="R628" s="269"/>
      <c r="S628" s="269"/>
    </row>
    <row r="629" spans="1:19" ht="36" customHeight="1">
      <c r="A629" s="1368" t="s">
        <v>2572</v>
      </c>
      <c r="B629" s="1369"/>
      <c r="C629" s="1369"/>
      <c r="D629" s="1369"/>
      <c r="E629" s="1370"/>
      <c r="F629" s="1369" t="s">
        <v>2442</v>
      </c>
      <c r="G629" s="1369"/>
      <c r="H629" s="1369"/>
      <c r="I629" s="1369"/>
      <c r="J629" s="1369"/>
      <c r="K629" s="1369"/>
      <c r="L629" s="1369"/>
      <c r="M629" s="1369"/>
      <c r="N629" s="1369"/>
      <c r="O629" s="1369"/>
      <c r="P629" s="1369"/>
      <c r="Q629" s="1369"/>
      <c r="R629" s="1369"/>
      <c r="S629" s="1370"/>
    </row>
    <row r="630" spans="1:19" ht="38.25">
      <c r="A630" s="1662" t="s">
        <v>2573</v>
      </c>
      <c r="B630" s="1665" t="s">
        <v>2574</v>
      </c>
      <c r="C630" s="1668" t="s">
        <v>2575</v>
      </c>
      <c r="D630" s="1671" t="s">
        <v>2576</v>
      </c>
      <c r="E630" s="1671" t="s">
        <v>2577</v>
      </c>
      <c r="F630" s="1671" t="s">
        <v>2578</v>
      </c>
      <c r="G630" s="1665" t="s">
        <v>2579</v>
      </c>
      <c r="H630" s="1676" t="s">
        <v>156</v>
      </c>
      <c r="I630" s="1676" t="s">
        <v>227</v>
      </c>
      <c r="J630" s="1676" t="s">
        <v>806</v>
      </c>
      <c r="K630" s="639" t="s">
        <v>2580</v>
      </c>
      <c r="L630" s="1676" t="s">
        <v>808</v>
      </c>
      <c r="M630" s="1676" t="s">
        <v>187</v>
      </c>
      <c r="N630" s="1668" t="s">
        <v>2581</v>
      </c>
      <c r="O630" s="1668" t="s">
        <v>2582</v>
      </c>
      <c r="P630" s="1679" t="s">
        <v>1457</v>
      </c>
      <c r="Q630" s="1679" t="s">
        <v>790</v>
      </c>
      <c r="R630" s="1679" t="s">
        <v>2583</v>
      </c>
      <c r="S630" s="1594">
        <v>3</v>
      </c>
    </row>
    <row r="631" spans="1:19" ht="38.25">
      <c r="A631" s="1663"/>
      <c r="B631" s="1666"/>
      <c r="C631" s="1669"/>
      <c r="D631" s="1672"/>
      <c r="E631" s="1674"/>
      <c r="F631" s="1674"/>
      <c r="G631" s="1666"/>
      <c r="H631" s="1677"/>
      <c r="I631" s="1677"/>
      <c r="J631" s="1677"/>
      <c r="K631" s="640" t="s">
        <v>2584</v>
      </c>
      <c r="L631" s="1677"/>
      <c r="M631" s="1677"/>
      <c r="N631" s="1669"/>
      <c r="O631" s="1669"/>
      <c r="P631" s="1680"/>
      <c r="Q631" s="1680"/>
      <c r="R631" s="1680"/>
      <c r="S631" s="1595"/>
    </row>
    <row r="632" spans="1:19" ht="76.5">
      <c r="A632" s="1663"/>
      <c r="B632" s="1666"/>
      <c r="C632" s="1669"/>
      <c r="D632" s="1673"/>
      <c r="E632" s="1675"/>
      <c r="F632" s="1675"/>
      <c r="G632" s="1666"/>
      <c r="H632" s="1677"/>
      <c r="I632" s="1677"/>
      <c r="J632" s="1677"/>
      <c r="K632" s="640" t="s">
        <v>2585</v>
      </c>
      <c r="L632" s="1677"/>
      <c r="M632" s="1677"/>
      <c r="N632" s="1669"/>
      <c r="O632" s="1669"/>
      <c r="P632" s="1680"/>
      <c r="Q632" s="1680"/>
      <c r="R632" s="1680"/>
      <c r="S632" s="1595"/>
    </row>
    <row r="633" spans="1:19" ht="51">
      <c r="A633" s="1664"/>
      <c r="B633" s="1667"/>
      <c r="C633" s="1670"/>
      <c r="D633" s="641" t="s">
        <v>2586</v>
      </c>
      <c r="E633" s="641" t="s">
        <v>2587</v>
      </c>
      <c r="F633" s="641" t="s">
        <v>2588</v>
      </c>
      <c r="G633" s="1667"/>
      <c r="H633" s="1678"/>
      <c r="I633" s="1678"/>
      <c r="J633" s="1678"/>
      <c r="K633" s="642" t="s">
        <v>2589</v>
      </c>
      <c r="L633" s="1678"/>
      <c r="M633" s="1678"/>
      <c r="N633" s="1670"/>
      <c r="O633" s="1670"/>
      <c r="P633" s="1681"/>
      <c r="Q633" s="1681"/>
      <c r="R633" s="1681"/>
      <c r="S633" s="1596"/>
    </row>
    <row r="634" spans="1:19" ht="89.25">
      <c r="A634" s="1688" t="s">
        <v>2590</v>
      </c>
      <c r="B634" s="1689" t="s">
        <v>2591</v>
      </c>
      <c r="C634" s="1518" t="s">
        <v>2592</v>
      </c>
      <c r="D634" s="644" t="s">
        <v>2593</v>
      </c>
      <c r="E634" s="644" t="s">
        <v>2594</v>
      </c>
      <c r="F634" s="644" t="s">
        <v>2595</v>
      </c>
      <c r="G634" s="1690" t="s">
        <v>2596</v>
      </c>
      <c r="H634" s="1691" t="s">
        <v>156</v>
      </c>
      <c r="I634" s="1691" t="s">
        <v>227</v>
      </c>
      <c r="J634" s="1691" t="s">
        <v>2597</v>
      </c>
      <c r="K634" s="1690" t="s">
        <v>2598</v>
      </c>
      <c r="L634" s="1691" t="s">
        <v>808</v>
      </c>
      <c r="M634" s="1692" t="s">
        <v>187</v>
      </c>
      <c r="N634" s="1693" t="s">
        <v>2599</v>
      </c>
      <c r="O634" s="1693" t="s">
        <v>2600</v>
      </c>
      <c r="P634" s="1693" t="s">
        <v>1457</v>
      </c>
      <c r="Q634" s="1693" t="s">
        <v>790</v>
      </c>
      <c r="R634" s="1693" t="s">
        <v>2601</v>
      </c>
      <c r="S634" s="1693">
        <v>2</v>
      </c>
    </row>
    <row r="635" spans="1:19" ht="102">
      <c r="A635" s="1688"/>
      <c r="B635" s="1689"/>
      <c r="C635" s="1518"/>
      <c r="D635" s="643" t="s">
        <v>2602</v>
      </c>
      <c r="E635" s="644" t="s">
        <v>2603</v>
      </c>
      <c r="F635" s="643" t="s">
        <v>2604</v>
      </c>
      <c r="G635" s="1690"/>
      <c r="H635" s="1691"/>
      <c r="I635" s="1691"/>
      <c r="J635" s="1691"/>
      <c r="K635" s="1690"/>
      <c r="L635" s="1691"/>
      <c r="M635" s="1692"/>
      <c r="N635" s="1606"/>
      <c r="O635" s="1606"/>
      <c r="P635" s="1606"/>
      <c r="Q635" s="1606"/>
      <c r="R635" s="1606"/>
      <c r="S635" s="1606"/>
    </row>
    <row r="636" spans="1:19" ht="51">
      <c r="A636" s="1688"/>
      <c r="B636" s="1689"/>
      <c r="C636" s="1518"/>
      <c r="D636" s="643" t="s">
        <v>2605</v>
      </c>
      <c r="E636" s="644" t="s">
        <v>2606</v>
      </c>
      <c r="F636" s="643" t="s">
        <v>2607</v>
      </c>
      <c r="G636" s="1690"/>
      <c r="H636" s="1691"/>
      <c r="I636" s="1691"/>
      <c r="J636" s="1691"/>
      <c r="K636" s="1690"/>
      <c r="L636" s="1691"/>
      <c r="M636" s="1692"/>
      <c r="N636" s="1606"/>
      <c r="O636" s="1606"/>
      <c r="P636" s="1606"/>
      <c r="Q636" s="1606"/>
      <c r="R636" s="1606"/>
      <c r="S636" s="1606"/>
    </row>
    <row r="637" spans="1:19" ht="63.75">
      <c r="A637" s="1688"/>
      <c r="B637" s="1689"/>
      <c r="C637" s="1518"/>
      <c r="D637" s="643" t="s">
        <v>2608</v>
      </c>
      <c r="E637" s="643" t="s">
        <v>2609</v>
      </c>
      <c r="F637" s="643" t="s">
        <v>2610</v>
      </c>
      <c r="G637" s="1690"/>
      <c r="H637" s="1691"/>
      <c r="I637" s="1691"/>
      <c r="J637" s="1691"/>
      <c r="K637" s="1690"/>
      <c r="L637" s="1691"/>
      <c r="M637" s="1692"/>
      <c r="N637" s="1606"/>
      <c r="O637" s="1606"/>
      <c r="P637" s="1606"/>
      <c r="Q637" s="1606"/>
      <c r="R637" s="1606"/>
      <c r="S637" s="1606"/>
    </row>
    <row r="638" spans="1:19" ht="51">
      <c r="A638" s="1688"/>
      <c r="B638" s="1689"/>
      <c r="C638" s="1518"/>
      <c r="D638" s="643" t="s">
        <v>2611</v>
      </c>
      <c r="E638" s="643" t="s">
        <v>2612</v>
      </c>
      <c r="F638" s="643" t="s">
        <v>2613</v>
      </c>
      <c r="G638" s="1690"/>
      <c r="H638" s="1691"/>
      <c r="I638" s="1691"/>
      <c r="J638" s="1691"/>
      <c r="K638" s="1690"/>
      <c r="L638" s="1691"/>
      <c r="M638" s="1692"/>
      <c r="N638" s="1694"/>
      <c r="O638" s="1694"/>
      <c r="P638" s="1694"/>
      <c r="Q638" s="1694"/>
      <c r="R638" s="1694"/>
      <c r="S638" s="1694"/>
    </row>
    <row r="639" spans="1:19" ht="51">
      <c r="A639" s="1695" t="s">
        <v>2614</v>
      </c>
      <c r="B639" s="1696" t="s">
        <v>2615</v>
      </c>
      <c r="C639" s="1697" t="s">
        <v>2592</v>
      </c>
      <c r="D639" s="1671" t="s">
        <v>2616</v>
      </c>
      <c r="E639" s="1671" t="s">
        <v>2617</v>
      </c>
      <c r="F639" s="1671" t="s">
        <v>2618</v>
      </c>
      <c r="G639" s="1696" t="s">
        <v>2619</v>
      </c>
      <c r="H639" s="1655" t="s">
        <v>156</v>
      </c>
      <c r="I639" s="1655" t="s">
        <v>227</v>
      </c>
      <c r="J639" s="1655" t="s">
        <v>806</v>
      </c>
      <c r="K639" s="645" t="s">
        <v>2620</v>
      </c>
      <c r="L639" s="1655" t="s">
        <v>808</v>
      </c>
      <c r="M639" s="1655" t="s">
        <v>187</v>
      </c>
      <c r="N639" s="1656" t="s">
        <v>2621</v>
      </c>
      <c r="O639" s="1656" t="s">
        <v>2622</v>
      </c>
      <c r="P639" s="1659" t="s">
        <v>1457</v>
      </c>
      <c r="Q639" s="1659" t="s">
        <v>790</v>
      </c>
      <c r="R639" s="1659" t="s">
        <v>2623</v>
      </c>
      <c r="S639" s="1656">
        <v>1</v>
      </c>
    </row>
    <row r="640" spans="1:19" ht="25.5">
      <c r="A640" s="1695"/>
      <c r="B640" s="1696"/>
      <c r="C640" s="1697"/>
      <c r="D640" s="1672"/>
      <c r="E640" s="1672"/>
      <c r="F640" s="1672"/>
      <c r="G640" s="1696"/>
      <c r="H640" s="1655"/>
      <c r="I640" s="1655"/>
      <c r="J640" s="1655"/>
      <c r="K640" s="645" t="s">
        <v>2624</v>
      </c>
      <c r="L640" s="1655"/>
      <c r="M640" s="1655"/>
      <c r="N640" s="1657"/>
      <c r="O640" s="1657"/>
      <c r="P640" s="1660"/>
      <c r="Q640" s="1660"/>
      <c r="R640" s="1660"/>
      <c r="S640" s="1657"/>
    </row>
    <row r="641" spans="1:19" ht="38.25">
      <c r="A641" s="1695"/>
      <c r="B641" s="1696"/>
      <c r="C641" s="1697"/>
      <c r="D641" s="1672"/>
      <c r="E641" s="1672"/>
      <c r="F641" s="1672"/>
      <c r="G641" s="1696"/>
      <c r="H641" s="1655"/>
      <c r="I641" s="1655"/>
      <c r="J641" s="1655"/>
      <c r="K641" s="645" t="s">
        <v>2625</v>
      </c>
      <c r="L641" s="1655"/>
      <c r="M641" s="1655"/>
      <c r="N641" s="1657"/>
      <c r="O641" s="1657"/>
      <c r="P641" s="1660"/>
      <c r="Q641" s="1660"/>
      <c r="R641" s="1660"/>
      <c r="S641" s="1657"/>
    </row>
    <row r="642" spans="1:19" ht="25.5">
      <c r="A642" s="1695"/>
      <c r="B642" s="1696"/>
      <c r="C642" s="1697"/>
      <c r="D642" s="1672"/>
      <c r="E642" s="1672"/>
      <c r="F642" s="1672"/>
      <c r="G642" s="1696"/>
      <c r="H642" s="1655"/>
      <c r="I642" s="1655"/>
      <c r="J642" s="1655"/>
      <c r="K642" s="645" t="s">
        <v>2626</v>
      </c>
      <c r="L642" s="1655"/>
      <c r="M642" s="1655"/>
      <c r="N642" s="1658"/>
      <c r="O642" s="1658"/>
      <c r="P642" s="1661"/>
      <c r="Q642" s="1661"/>
      <c r="R642" s="1661"/>
      <c r="S642" s="1658"/>
    </row>
    <row r="643" spans="1:19" ht="63.75">
      <c r="A643" s="1695"/>
      <c r="B643" s="1696"/>
      <c r="C643" s="1697"/>
      <c r="D643" s="1673"/>
      <c r="E643" s="1673"/>
      <c r="F643" s="1673"/>
      <c r="G643" s="1696"/>
      <c r="H643" s="1655"/>
      <c r="I643" s="1655"/>
      <c r="J643" s="1655"/>
      <c r="K643" s="645" t="s">
        <v>2627</v>
      </c>
      <c r="L643" s="1655"/>
      <c r="M643" s="1655"/>
      <c r="N643" s="1656" t="s">
        <v>2628</v>
      </c>
      <c r="O643" s="1656" t="s">
        <v>2629</v>
      </c>
      <c r="P643" s="1659" t="s">
        <v>1457</v>
      </c>
      <c r="Q643" s="1659" t="s">
        <v>790</v>
      </c>
      <c r="R643" s="1659" t="s">
        <v>2623</v>
      </c>
      <c r="S643" s="1656">
        <v>3</v>
      </c>
    </row>
    <row r="644" spans="1:19" ht="38.25">
      <c r="A644" s="1695"/>
      <c r="B644" s="1696"/>
      <c r="C644" s="1697"/>
      <c r="D644" s="641" t="s">
        <v>2630</v>
      </c>
      <c r="E644" s="641" t="s">
        <v>2631</v>
      </c>
      <c r="F644" s="641"/>
      <c r="G644" s="1696"/>
      <c r="H644" s="1655"/>
      <c r="I644" s="1655"/>
      <c r="J644" s="1655"/>
      <c r="K644" s="645" t="s">
        <v>2632</v>
      </c>
      <c r="L644" s="1655"/>
      <c r="M644" s="1655"/>
      <c r="N644" s="1657"/>
      <c r="O644" s="1657"/>
      <c r="P644" s="1660"/>
      <c r="Q644" s="1660"/>
      <c r="R644" s="1660"/>
      <c r="S644" s="1657"/>
    </row>
    <row r="645" spans="1:19" ht="25.5">
      <c r="A645" s="1695"/>
      <c r="B645" s="1696"/>
      <c r="C645" s="1697"/>
      <c r="D645" s="641" t="s">
        <v>2633</v>
      </c>
      <c r="E645" s="641" t="s">
        <v>2634</v>
      </c>
      <c r="F645" s="641" t="s">
        <v>2635</v>
      </c>
      <c r="G645" s="1696"/>
      <c r="H645" s="1655"/>
      <c r="I645" s="1655"/>
      <c r="J645" s="1655"/>
      <c r="K645" s="645" t="s">
        <v>2636</v>
      </c>
      <c r="L645" s="1655"/>
      <c r="M645" s="1655"/>
      <c r="N645" s="1658"/>
      <c r="O645" s="1658"/>
      <c r="P645" s="1661"/>
      <c r="Q645" s="1661"/>
      <c r="R645" s="1661"/>
      <c r="S645" s="1658"/>
    </row>
    <row r="646" spans="1:19" ht="191.25">
      <c r="A646" s="646" t="s">
        <v>2637</v>
      </c>
      <c r="B646" s="647" t="s">
        <v>2638</v>
      </c>
      <c r="C646" s="648" t="s">
        <v>2639</v>
      </c>
      <c r="D646" s="647" t="s">
        <v>2640</v>
      </c>
      <c r="E646" s="647" t="s">
        <v>2641</v>
      </c>
      <c r="F646" s="647" t="s">
        <v>2642</v>
      </c>
      <c r="G646" s="649" t="s">
        <v>2643</v>
      </c>
      <c r="H646" s="650" t="s">
        <v>156</v>
      </c>
      <c r="I646" s="650" t="s">
        <v>227</v>
      </c>
      <c r="J646" s="650" t="s">
        <v>806</v>
      </c>
      <c r="K646" s="647" t="s">
        <v>2644</v>
      </c>
      <c r="L646" s="651" t="s">
        <v>808</v>
      </c>
      <c r="M646" s="651" t="s">
        <v>187</v>
      </c>
      <c r="N646" s="649" t="s">
        <v>2645</v>
      </c>
      <c r="O646" s="652" t="s">
        <v>2646</v>
      </c>
      <c r="P646" s="653" t="s">
        <v>1457</v>
      </c>
      <c r="Q646" s="653" t="s">
        <v>790</v>
      </c>
      <c r="R646" s="654" t="s">
        <v>2647</v>
      </c>
      <c r="S646" s="648">
        <v>2</v>
      </c>
    </row>
  </sheetData>
  <mergeCells count="2031">
    <mergeCell ref="R639:R642"/>
    <mergeCell ref="S639:S642"/>
    <mergeCell ref="N643:N645"/>
    <mergeCell ref="O643:O645"/>
    <mergeCell ref="P643:P645"/>
    <mergeCell ref="Q643:Q645"/>
    <mergeCell ref="R643:R645"/>
    <mergeCell ref="S643:S645"/>
    <mergeCell ref="A634:A638"/>
    <mergeCell ref="B634:B638"/>
    <mergeCell ref="C634:C638"/>
    <mergeCell ref="G634:G638"/>
    <mergeCell ref="H634:H638"/>
    <mergeCell ref="I634:I638"/>
    <mergeCell ref="J634:J638"/>
    <mergeCell ref="K634:K638"/>
    <mergeCell ref="L634:L638"/>
    <mergeCell ref="M634:M638"/>
    <mergeCell ref="N634:N638"/>
    <mergeCell ref="O634:O638"/>
    <mergeCell ref="P634:P638"/>
    <mergeCell ref="Q634:Q638"/>
    <mergeCell ref="R634:R638"/>
    <mergeCell ref="S634:S638"/>
    <mergeCell ref="A639:A645"/>
    <mergeCell ref="B639:B645"/>
    <mergeCell ref="C639:C645"/>
    <mergeCell ref="D639:D643"/>
    <mergeCell ref="E639:E643"/>
    <mergeCell ref="F639:F643"/>
    <mergeCell ref="G639:G645"/>
    <mergeCell ref="H639:H645"/>
    <mergeCell ref="I639:I645"/>
    <mergeCell ref="J639:J645"/>
    <mergeCell ref="L639:L645"/>
    <mergeCell ref="M639:M645"/>
    <mergeCell ref="N639:N642"/>
    <mergeCell ref="O639:O642"/>
    <mergeCell ref="P639:P642"/>
    <mergeCell ref="Q639:Q642"/>
    <mergeCell ref="R586:R588"/>
    <mergeCell ref="R603:R607"/>
    <mergeCell ref="R608:R609"/>
    <mergeCell ref="A630:A633"/>
    <mergeCell ref="B630:B633"/>
    <mergeCell ref="C630:C633"/>
    <mergeCell ref="D630:D632"/>
    <mergeCell ref="E630:E632"/>
    <mergeCell ref="F630:F632"/>
    <mergeCell ref="G630:G633"/>
    <mergeCell ref="H630:H633"/>
    <mergeCell ref="I630:I633"/>
    <mergeCell ref="J630:J633"/>
    <mergeCell ref="L630:L633"/>
    <mergeCell ref="M630:M633"/>
    <mergeCell ref="N630:N633"/>
    <mergeCell ref="O630:O633"/>
    <mergeCell ref="P630:P633"/>
    <mergeCell ref="Q630:Q633"/>
    <mergeCell ref="R630:R633"/>
    <mergeCell ref="A624:A627"/>
    <mergeCell ref="B624:B627"/>
    <mergeCell ref="C624:C627"/>
    <mergeCell ref="G624:G627"/>
    <mergeCell ref="O540:O541"/>
    <mergeCell ref="P540:P541"/>
    <mergeCell ref="Q540:Q541"/>
    <mergeCell ref="R540:R541"/>
    <mergeCell ref="S540:S541"/>
    <mergeCell ref="K542:K545"/>
    <mergeCell ref="N542:N545"/>
    <mergeCell ref="D543:D545"/>
    <mergeCell ref="E543:E545"/>
    <mergeCell ref="F543:F545"/>
    <mergeCell ref="A546:A549"/>
    <mergeCell ref="B546:B549"/>
    <mergeCell ref="C546:C549"/>
    <mergeCell ref="G546:G549"/>
    <mergeCell ref="H546:H549"/>
    <mergeCell ref="I546:I549"/>
    <mergeCell ref="J546:J549"/>
    <mergeCell ref="K546:K548"/>
    <mergeCell ref="L546:L549"/>
    <mergeCell ref="M546:M549"/>
    <mergeCell ref="N546:N548"/>
    <mergeCell ref="O546:O548"/>
    <mergeCell ref="P546:P548"/>
    <mergeCell ref="Q546:Q548"/>
    <mergeCell ref="R546:R548"/>
    <mergeCell ref="S546:S548"/>
    <mergeCell ref="J510:J514"/>
    <mergeCell ref="L510:L514"/>
    <mergeCell ref="M510:M514"/>
    <mergeCell ref="H471:H478"/>
    <mergeCell ref="I471:I478"/>
    <mergeCell ref="J471:J478"/>
    <mergeCell ref="F521:F528"/>
    <mergeCell ref="F530:F533"/>
    <mergeCell ref="K534:K539"/>
    <mergeCell ref="N534:N539"/>
    <mergeCell ref="E535:E537"/>
    <mergeCell ref="A538:A545"/>
    <mergeCell ref="B538:B545"/>
    <mergeCell ref="C538:C545"/>
    <mergeCell ref="D538:D539"/>
    <mergeCell ref="E538:E539"/>
    <mergeCell ref="F538:F539"/>
    <mergeCell ref="G538:G545"/>
    <mergeCell ref="H538:H545"/>
    <mergeCell ref="I538:I545"/>
    <mergeCell ref="J538:J545"/>
    <mergeCell ref="L538:L545"/>
    <mergeCell ref="M538:M545"/>
    <mergeCell ref="K540:K541"/>
    <mergeCell ref="N540:N541"/>
    <mergeCell ref="F500:F501"/>
    <mergeCell ref="A502:A506"/>
    <mergeCell ref="B502:B506"/>
    <mergeCell ref="C502:C506"/>
    <mergeCell ref="G502:G506"/>
    <mergeCell ref="H502:H506"/>
    <mergeCell ref="I502:I506"/>
    <mergeCell ref="J507:J509"/>
    <mergeCell ref="L507:L509"/>
    <mergeCell ref="M507:M509"/>
    <mergeCell ref="L484:L488"/>
    <mergeCell ref="M484:M488"/>
    <mergeCell ref="A489:A493"/>
    <mergeCell ref="B489:B493"/>
    <mergeCell ref="C489:C493"/>
    <mergeCell ref="E489:E493"/>
    <mergeCell ref="G489:G493"/>
    <mergeCell ref="H489:H493"/>
    <mergeCell ref="I489:I493"/>
    <mergeCell ref="J489:J493"/>
    <mergeCell ref="L489:L493"/>
    <mergeCell ref="M489:M493"/>
    <mergeCell ref="D492:D493"/>
    <mergeCell ref="F492:F493"/>
    <mergeCell ref="A494:A498"/>
    <mergeCell ref="B494:B498"/>
    <mergeCell ref="C494:C498"/>
    <mergeCell ref="G494:G498"/>
    <mergeCell ref="A484:A488"/>
    <mergeCell ref="B484:B488"/>
    <mergeCell ref="C484:C488"/>
    <mergeCell ref="H494:H498"/>
    <mergeCell ref="I494:I498"/>
    <mergeCell ref="J494:J498"/>
    <mergeCell ref="L494:L498"/>
    <mergeCell ref="M494:M498"/>
    <mergeCell ref="K496:K497"/>
    <mergeCell ref="D497:D498"/>
    <mergeCell ref="E497:E498"/>
    <mergeCell ref="A461:A468"/>
    <mergeCell ref="J502:J506"/>
    <mergeCell ref="L502:L506"/>
    <mergeCell ref="M502:M506"/>
    <mergeCell ref="J499:J501"/>
    <mergeCell ref="L499:L501"/>
    <mergeCell ref="M499:M501"/>
    <mergeCell ref="O494:O498"/>
    <mergeCell ref="N496:N497"/>
    <mergeCell ref="P496:P497"/>
    <mergeCell ref="Q496:Q497"/>
    <mergeCell ref="R496:R497"/>
    <mergeCell ref="S496:S497"/>
    <mergeCell ref="D484:D485"/>
    <mergeCell ref="E484:E485"/>
    <mergeCell ref="G484:G487"/>
    <mergeCell ref="H484:H488"/>
    <mergeCell ref="I484:I488"/>
    <mergeCell ref="J484:J488"/>
    <mergeCell ref="F497:F498"/>
    <mergeCell ref="A479:A483"/>
    <mergeCell ref="B479:B483"/>
    <mergeCell ref="C479:C483"/>
    <mergeCell ref="F479:F480"/>
    <mergeCell ref="G479:G483"/>
    <mergeCell ref="H479:H483"/>
    <mergeCell ref="I479:I483"/>
    <mergeCell ref="J479:J483"/>
    <mergeCell ref="L479:L483"/>
    <mergeCell ref="M479:M483"/>
    <mergeCell ref="O481:O483"/>
    <mergeCell ref="N482:N483"/>
    <mergeCell ref="M457:M458"/>
    <mergeCell ref="A469:A470"/>
    <mergeCell ref="B469:B470"/>
    <mergeCell ref="C469:C470"/>
    <mergeCell ref="G469:G470"/>
    <mergeCell ref="H469:H470"/>
    <mergeCell ref="I469:I470"/>
    <mergeCell ref="J469:J470"/>
    <mergeCell ref="L469:L470"/>
    <mergeCell ref="M469:M470"/>
    <mergeCell ref="A471:A478"/>
    <mergeCell ref="B471:B478"/>
    <mergeCell ref="C471:C478"/>
    <mergeCell ref="G471:G476"/>
    <mergeCell ref="L471:L478"/>
    <mergeCell ref="M471:M478"/>
    <mergeCell ref="N472:N473"/>
    <mergeCell ref="B461:B468"/>
    <mergeCell ref="C461:C468"/>
    <mergeCell ref="D461:D463"/>
    <mergeCell ref="F461:F462"/>
    <mergeCell ref="G461:G468"/>
    <mergeCell ref="H461:H468"/>
    <mergeCell ref="I461:I468"/>
    <mergeCell ref="J461:J468"/>
    <mergeCell ref="L461:L468"/>
    <mergeCell ref="M461:M468"/>
    <mergeCell ref="D464:D468"/>
    <mergeCell ref="E464:E468"/>
    <mergeCell ref="F464:F468"/>
    <mergeCell ref="A460:E460"/>
    <mergeCell ref="F460:S460"/>
    <mergeCell ref="A399:A401"/>
    <mergeCell ref="B399:B401"/>
    <mergeCell ref="C399:C401"/>
    <mergeCell ref="D399:D400"/>
    <mergeCell ref="F399:F400"/>
    <mergeCell ref="G399:G401"/>
    <mergeCell ref="H399:H401"/>
    <mergeCell ref="I399:I401"/>
    <mergeCell ref="J399:J401"/>
    <mergeCell ref="L399:L401"/>
    <mergeCell ref="M399:M401"/>
    <mergeCell ref="A402:A403"/>
    <mergeCell ref="B402:B403"/>
    <mergeCell ref="C402:C403"/>
    <mergeCell ref="D402:D403"/>
    <mergeCell ref="F402:F403"/>
    <mergeCell ref="G402:G403"/>
    <mergeCell ref="H402:H403"/>
    <mergeCell ref="I402:I403"/>
    <mergeCell ref="J402:J403"/>
    <mergeCell ref="L402:L403"/>
    <mergeCell ref="M402:M403"/>
    <mergeCell ref="H387:H394"/>
    <mergeCell ref="I387:I394"/>
    <mergeCell ref="J387:J394"/>
    <mergeCell ref="L387:L394"/>
    <mergeCell ref="M387:M394"/>
    <mergeCell ref="D390:D391"/>
    <mergeCell ref="E390:E391"/>
    <mergeCell ref="D392:D393"/>
    <mergeCell ref="E392:E393"/>
    <mergeCell ref="A395:A398"/>
    <mergeCell ref="B395:B398"/>
    <mergeCell ref="C395:C398"/>
    <mergeCell ref="D395:D398"/>
    <mergeCell ref="E395:E398"/>
    <mergeCell ref="F395:F396"/>
    <mergeCell ref="G395:G398"/>
    <mergeCell ref="H395:H398"/>
    <mergeCell ref="I395:I398"/>
    <mergeCell ref="J395:J398"/>
    <mergeCell ref="L395:L398"/>
    <mergeCell ref="M395:M398"/>
    <mergeCell ref="F397:F398"/>
    <mergeCell ref="A387:A394"/>
    <mergeCell ref="B387:B394"/>
    <mergeCell ref="C387:C394"/>
    <mergeCell ref="D387:D389"/>
    <mergeCell ref="G387:G394"/>
    <mergeCell ref="C374:C378"/>
    <mergeCell ref="G374:G378"/>
    <mergeCell ref="H374:H378"/>
    <mergeCell ref="I374:I378"/>
    <mergeCell ref="J374:J378"/>
    <mergeCell ref="K374:K375"/>
    <mergeCell ref="L374:L378"/>
    <mergeCell ref="M374:M378"/>
    <mergeCell ref="N374:N375"/>
    <mergeCell ref="O374:O377"/>
    <mergeCell ref="P374:P377"/>
    <mergeCell ref="Q374:Q377"/>
    <mergeCell ref="R374:R375"/>
    <mergeCell ref="S374:S375"/>
    <mergeCell ref="T374:T375"/>
    <mergeCell ref="U374:U375"/>
    <mergeCell ref="K376:K378"/>
    <mergeCell ref="N376:N377"/>
    <mergeCell ref="R376:R377"/>
    <mergeCell ref="S376:S377"/>
    <mergeCell ref="T376:T377"/>
    <mergeCell ref="U376:U377"/>
    <mergeCell ref="D377:D378"/>
    <mergeCell ref="E377:E378"/>
    <mergeCell ref="F377:F378"/>
    <mergeCell ref="A370:A371"/>
    <mergeCell ref="B370:B371"/>
    <mergeCell ref="C370:C371"/>
    <mergeCell ref="D370:D371"/>
    <mergeCell ref="E370:E371"/>
    <mergeCell ref="F370:F371"/>
    <mergeCell ref="G370:G371"/>
    <mergeCell ref="H370:H371"/>
    <mergeCell ref="I370:I371"/>
    <mergeCell ref="J370:J371"/>
    <mergeCell ref="K370:K371"/>
    <mergeCell ref="L370:L371"/>
    <mergeCell ref="M370:M371"/>
    <mergeCell ref="P370:P371"/>
    <mergeCell ref="Q370:Q371"/>
    <mergeCell ref="A372:A373"/>
    <mergeCell ref="B372:B373"/>
    <mergeCell ref="C372:C373"/>
    <mergeCell ref="G372:G373"/>
    <mergeCell ref="H372:H373"/>
    <mergeCell ref="I372:I373"/>
    <mergeCell ref="J372:J373"/>
    <mergeCell ref="K372:K373"/>
    <mergeCell ref="L372:L373"/>
    <mergeCell ref="M372:M373"/>
    <mergeCell ref="O372:O373"/>
    <mergeCell ref="P372:P373"/>
    <mergeCell ref="Q372:Q373"/>
    <mergeCell ref="H359:H364"/>
    <mergeCell ref="I359:I364"/>
    <mergeCell ref="J359:J364"/>
    <mergeCell ref="L359:L364"/>
    <mergeCell ref="M359:M364"/>
    <mergeCell ref="A365:A366"/>
    <mergeCell ref="B365:B366"/>
    <mergeCell ref="C365:C366"/>
    <mergeCell ref="D365:D366"/>
    <mergeCell ref="E365:E366"/>
    <mergeCell ref="F365:F366"/>
    <mergeCell ref="G365:G366"/>
    <mergeCell ref="H365:H366"/>
    <mergeCell ref="I365:I366"/>
    <mergeCell ref="J365:J366"/>
    <mergeCell ref="L365:L366"/>
    <mergeCell ref="M365:M366"/>
    <mergeCell ref="C102:C105"/>
    <mergeCell ref="G102:G105"/>
    <mergeCell ref="H102:H105"/>
    <mergeCell ref="I102:I105"/>
    <mergeCell ref="J102:J105"/>
    <mergeCell ref="L102:L105"/>
    <mergeCell ref="M102:M105"/>
    <mergeCell ref="D104:D105"/>
    <mergeCell ref="E104:E105"/>
    <mergeCell ref="F104:F105"/>
    <mergeCell ref="A100:A101"/>
    <mergeCell ref="B100:B101"/>
    <mergeCell ref="C100:C101"/>
    <mergeCell ref="D100:D101"/>
    <mergeCell ref="E100:E101"/>
    <mergeCell ref="F100:F101"/>
    <mergeCell ref="G100:G101"/>
    <mergeCell ref="A92:A94"/>
    <mergeCell ref="B92:B94"/>
    <mergeCell ref="C92:C94"/>
    <mergeCell ref="G92:G94"/>
    <mergeCell ref="H92:H94"/>
    <mergeCell ref="I92:I94"/>
    <mergeCell ref="J92:J94"/>
    <mergeCell ref="L92:L94"/>
    <mergeCell ref="M92:M94"/>
    <mergeCell ref="K95:K96"/>
    <mergeCell ref="N95:N96"/>
    <mergeCell ref="O95:O96"/>
    <mergeCell ref="P95:P96"/>
    <mergeCell ref="Q95:Q96"/>
    <mergeCell ref="R95:R96"/>
    <mergeCell ref="S95:S96"/>
    <mergeCell ref="A97:A99"/>
    <mergeCell ref="B97:B99"/>
    <mergeCell ref="C97:C99"/>
    <mergeCell ref="N97:N98"/>
    <mergeCell ref="O97:O98"/>
    <mergeCell ref="P97:P98"/>
    <mergeCell ref="Q97:Q98"/>
    <mergeCell ref="R97:R98"/>
    <mergeCell ref="S97:S98"/>
    <mergeCell ref="D98:D99"/>
    <mergeCell ref="E98:E99"/>
    <mergeCell ref="F98:F99"/>
    <mergeCell ref="K98:K99"/>
    <mergeCell ref="L95:L96"/>
    <mergeCell ref="M95:M96"/>
    <mergeCell ref="G97:G99"/>
    <mergeCell ref="L83:L86"/>
    <mergeCell ref="M83:M86"/>
    <mergeCell ref="D84:D86"/>
    <mergeCell ref="E84:E85"/>
    <mergeCell ref="F84:F85"/>
    <mergeCell ref="A88:A89"/>
    <mergeCell ref="B88:B89"/>
    <mergeCell ref="C88:C89"/>
    <mergeCell ref="G88:G89"/>
    <mergeCell ref="H88:H89"/>
    <mergeCell ref="I88:I89"/>
    <mergeCell ref="J88:J89"/>
    <mergeCell ref="L88:L89"/>
    <mergeCell ref="M88:M89"/>
    <mergeCell ref="A90:A91"/>
    <mergeCell ref="B90:B91"/>
    <mergeCell ref="C90:C91"/>
    <mergeCell ref="D90:D91"/>
    <mergeCell ref="E90:E91"/>
    <mergeCell ref="F90:F91"/>
    <mergeCell ref="G90:G91"/>
    <mergeCell ref="H90:H91"/>
    <mergeCell ref="I90:I91"/>
    <mergeCell ref="J90:J91"/>
    <mergeCell ref="K90:K91"/>
    <mergeCell ref="L90:L91"/>
    <mergeCell ref="M90:M91"/>
    <mergeCell ref="A83:A86"/>
    <mergeCell ref="B83:B86"/>
    <mergeCell ref="C83:C86"/>
    <mergeCell ref="G83:G86"/>
    <mergeCell ref="H83:H86"/>
    <mergeCell ref="A54:A64"/>
    <mergeCell ref="B54:B64"/>
    <mergeCell ref="C54:C64"/>
    <mergeCell ref="G54:G64"/>
    <mergeCell ref="N74:N75"/>
    <mergeCell ref="O74:O75"/>
    <mergeCell ref="P74:P75"/>
    <mergeCell ref="Q74:Q75"/>
    <mergeCell ref="R74:R75"/>
    <mergeCell ref="S74:S75"/>
    <mergeCell ref="A76:A81"/>
    <mergeCell ref="B76:B81"/>
    <mergeCell ref="C76:C81"/>
    <mergeCell ref="G76:G81"/>
    <mergeCell ref="H76:H81"/>
    <mergeCell ref="I76:I81"/>
    <mergeCell ref="J76:J81"/>
    <mergeCell ref="K76:K77"/>
    <mergeCell ref="L76:L81"/>
    <mergeCell ref="M76:M81"/>
    <mergeCell ref="D77:D79"/>
    <mergeCell ref="E78:E79"/>
    <mergeCell ref="F78:F79"/>
    <mergeCell ref="K78:K79"/>
    <mergeCell ref="D80:D81"/>
    <mergeCell ref="A65:A71"/>
    <mergeCell ref="B65:B71"/>
    <mergeCell ref="C65:C71"/>
    <mergeCell ref="G65:G71"/>
    <mergeCell ref="H65:H71"/>
    <mergeCell ref="I65:I71"/>
    <mergeCell ref="J65:J71"/>
    <mergeCell ref="L65:L71"/>
    <mergeCell ref="M65:M71"/>
    <mergeCell ref="D67:D68"/>
    <mergeCell ref="E67:E68"/>
    <mergeCell ref="F67:F68"/>
    <mergeCell ref="K67:K68"/>
    <mergeCell ref="D69:D71"/>
    <mergeCell ref="A72:A75"/>
    <mergeCell ref="B72:B75"/>
    <mergeCell ref="C72:C75"/>
    <mergeCell ref="D72:D75"/>
    <mergeCell ref="E72:E75"/>
    <mergeCell ref="F72:F75"/>
    <mergeCell ref="G72:G75"/>
    <mergeCell ref="H72:H75"/>
    <mergeCell ref="I72:I75"/>
    <mergeCell ref="J72:J75"/>
    <mergeCell ref="L72:L75"/>
    <mergeCell ref="M72:M75"/>
    <mergeCell ref="J32:J42"/>
    <mergeCell ref="C32:C42"/>
    <mergeCell ref="D56:D58"/>
    <mergeCell ref="D59:D60"/>
    <mergeCell ref="D62:D63"/>
    <mergeCell ref="D47:D48"/>
    <mergeCell ref="E47:E48"/>
    <mergeCell ref="F47:F48"/>
    <mergeCell ref="N47:N48"/>
    <mergeCell ref="K41:K42"/>
    <mergeCell ref="L32:L42"/>
    <mergeCell ref="M32:M42"/>
    <mergeCell ref="C43:C44"/>
    <mergeCell ref="B43:B44"/>
    <mergeCell ref="A43:A44"/>
    <mergeCell ref="H43:H44"/>
    <mergeCell ref="I43:I44"/>
    <mergeCell ref="J43:J44"/>
    <mergeCell ref="L43:L44"/>
    <mergeCell ref="M43:M44"/>
    <mergeCell ref="A47:A53"/>
    <mergeCell ref="B47:B53"/>
    <mergeCell ref="C47:C53"/>
    <mergeCell ref="G47:G53"/>
    <mergeCell ref="H47:H53"/>
    <mergeCell ref="I47:I53"/>
    <mergeCell ref="J47:J53"/>
    <mergeCell ref="L47:L52"/>
    <mergeCell ref="M47:M52"/>
    <mergeCell ref="D52:D53"/>
    <mergeCell ref="F62:F63"/>
    <mergeCell ref="K62:K63"/>
    <mergeCell ref="C25:C31"/>
    <mergeCell ref="B25:B31"/>
    <mergeCell ref="A25:A31"/>
    <mergeCell ref="L25:L31"/>
    <mergeCell ref="M25:M31"/>
    <mergeCell ref="N26:N29"/>
    <mergeCell ref="O26:O29"/>
    <mergeCell ref="P26:P29"/>
    <mergeCell ref="Q26:Q29"/>
    <mergeCell ref="R26:R29"/>
    <mergeCell ref="H54:H64"/>
    <mergeCell ref="I54:I64"/>
    <mergeCell ref="J54:J64"/>
    <mergeCell ref="L54:L58"/>
    <mergeCell ref="M54:M58"/>
    <mergeCell ref="N54:N55"/>
    <mergeCell ref="D34:D35"/>
    <mergeCell ref="D36:D40"/>
    <mergeCell ref="D41:D42"/>
    <mergeCell ref="B32:B42"/>
    <mergeCell ref="A32:A42"/>
    <mergeCell ref="G32:G33"/>
    <mergeCell ref="E34:E35"/>
    <mergeCell ref="F34:F35"/>
    <mergeCell ref="E36:E40"/>
    <mergeCell ref="F36:F40"/>
    <mergeCell ref="G34:G40"/>
    <mergeCell ref="E41:E42"/>
    <mergeCell ref="F41:F42"/>
    <mergeCell ref="G41:G42"/>
    <mergeCell ref="H32:H42"/>
    <mergeCell ref="I32:I42"/>
    <mergeCell ref="H624:H627"/>
    <mergeCell ref="I624:I627"/>
    <mergeCell ref="J624:J627"/>
    <mergeCell ref="L624:L627"/>
    <mergeCell ref="M624:M627"/>
    <mergeCell ref="N624:N627"/>
    <mergeCell ref="O624:O627"/>
    <mergeCell ref="R624:R627"/>
    <mergeCell ref="S624:S627"/>
    <mergeCell ref="K625:K626"/>
    <mergeCell ref="A629:E629"/>
    <mergeCell ref="F629:S629"/>
    <mergeCell ref="S615:S618"/>
    <mergeCell ref="K617:K618"/>
    <mergeCell ref="A619:A623"/>
    <mergeCell ref="B619:B623"/>
    <mergeCell ref="C619:C623"/>
    <mergeCell ref="D619:D620"/>
    <mergeCell ref="E619:E620"/>
    <mergeCell ref="F619:F620"/>
    <mergeCell ref="G619:G623"/>
    <mergeCell ref="H619:H623"/>
    <mergeCell ref="I619:I623"/>
    <mergeCell ref="J619:J623"/>
    <mergeCell ref="L619:L623"/>
    <mergeCell ref="M619:M623"/>
    <mergeCell ref="N619:N620"/>
    <mergeCell ref="O619:O621"/>
    <mergeCell ref="R619:R620"/>
    <mergeCell ref="S619:S620"/>
    <mergeCell ref="D622:D623"/>
    <mergeCell ref="E622:E623"/>
    <mergeCell ref="F622:F623"/>
    <mergeCell ref="K622:K623"/>
    <mergeCell ref="N622:N623"/>
    <mergeCell ref="O622:O623"/>
    <mergeCell ref="S630:S633"/>
    <mergeCell ref="A608:A609"/>
    <mergeCell ref="B608:B609"/>
    <mergeCell ref="C608:C609"/>
    <mergeCell ref="D608:D609"/>
    <mergeCell ref="E608:E609"/>
    <mergeCell ref="F608:F609"/>
    <mergeCell ref="G608:G609"/>
    <mergeCell ref="H608:H609"/>
    <mergeCell ref="I608:I609"/>
    <mergeCell ref="J608:J609"/>
    <mergeCell ref="K608:K609"/>
    <mergeCell ref="L608:L609"/>
    <mergeCell ref="M608:M609"/>
    <mergeCell ref="A611:E611"/>
    <mergeCell ref="F611:S611"/>
    <mergeCell ref="A612:A618"/>
    <mergeCell ref="B612:B618"/>
    <mergeCell ref="C612:C618"/>
    <mergeCell ref="D612:D614"/>
    <mergeCell ref="G612:G618"/>
    <mergeCell ref="H612:H618"/>
    <mergeCell ref="I612:I618"/>
    <mergeCell ref="J612:J618"/>
    <mergeCell ref="L612:L618"/>
    <mergeCell ref="M612:M618"/>
    <mergeCell ref="E614:E615"/>
    <mergeCell ref="F614:F615"/>
    <mergeCell ref="D615:D616"/>
    <mergeCell ref="K615:K616"/>
    <mergeCell ref="N615:N618"/>
    <mergeCell ref="O615:O618"/>
    <mergeCell ref="R615:R618"/>
    <mergeCell ref="A603:A607"/>
    <mergeCell ref="B603:B607"/>
    <mergeCell ref="C603:C607"/>
    <mergeCell ref="F603:F607"/>
    <mergeCell ref="G603:G607"/>
    <mergeCell ref="H603:H607"/>
    <mergeCell ref="I603:I607"/>
    <mergeCell ref="J603:J607"/>
    <mergeCell ref="K603:K607"/>
    <mergeCell ref="L603:L607"/>
    <mergeCell ref="M603:M607"/>
    <mergeCell ref="N603:N605"/>
    <mergeCell ref="O603:O605"/>
    <mergeCell ref="P603:P605"/>
    <mergeCell ref="Q603:Q605"/>
    <mergeCell ref="S603:S605"/>
    <mergeCell ref="N606:N607"/>
    <mergeCell ref="O606:O607"/>
    <mergeCell ref="P606:P607"/>
    <mergeCell ref="Q606:Q607"/>
    <mergeCell ref="S606:S607"/>
    <mergeCell ref="N589:N594"/>
    <mergeCell ref="O589:O594"/>
    <mergeCell ref="P589:P594"/>
    <mergeCell ref="Q589:Q594"/>
    <mergeCell ref="R589:R594"/>
    <mergeCell ref="S589:S594"/>
    <mergeCell ref="D592:D594"/>
    <mergeCell ref="E592:E594"/>
    <mergeCell ref="F592:F594"/>
    <mergeCell ref="A595:A602"/>
    <mergeCell ref="B595:B602"/>
    <mergeCell ref="C595:C602"/>
    <mergeCell ref="D595:D597"/>
    <mergeCell ref="E595:E597"/>
    <mergeCell ref="F595:F602"/>
    <mergeCell ref="G595:G602"/>
    <mergeCell ref="H595:H602"/>
    <mergeCell ref="I595:I602"/>
    <mergeCell ref="J595:J602"/>
    <mergeCell ref="K595:K602"/>
    <mergeCell ref="L595:L602"/>
    <mergeCell ref="M595:M602"/>
    <mergeCell ref="N595:N602"/>
    <mergeCell ref="O595:O602"/>
    <mergeCell ref="P595:P602"/>
    <mergeCell ref="Q595:Q602"/>
    <mergeCell ref="R595:R602"/>
    <mergeCell ref="S595:S602"/>
    <mergeCell ref="D601:D602"/>
    <mergeCell ref="E601:E602"/>
    <mergeCell ref="A586:A588"/>
    <mergeCell ref="B586:B588"/>
    <mergeCell ref="C586:C588"/>
    <mergeCell ref="G586:G588"/>
    <mergeCell ref="H586:H588"/>
    <mergeCell ref="I586:I588"/>
    <mergeCell ref="J586:J588"/>
    <mergeCell ref="K586:K588"/>
    <mergeCell ref="L586:L588"/>
    <mergeCell ref="M586:M588"/>
    <mergeCell ref="A589:A594"/>
    <mergeCell ref="B589:B594"/>
    <mergeCell ref="C589:C594"/>
    <mergeCell ref="G589:G594"/>
    <mergeCell ref="H589:H594"/>
    <mergeCell ref="I589:I594"/>
    <mergeCell ref="J589:J594"/>
    <mergeCell ref="K589:K594"/>
    <mergeCell ref="L589:L594"/>
    <mergeCell ref="M589:M594"/>
    <mergeCell ref="R575:R576"/>
    <mergeCell ref="S575:S576"/>
    <mergeCell ref="K577:K580"/>
    <mergeCell ref="N577:N580"/>
    <mergeCell ref="O577:O580"/>
    <mergeCell ref="P577:P580"/>
    <mergeCell ref="Q577:Q580"/>
    <mergeCell ref="R577:R580"/>
    <mergeCell ref="S577:S580"/>
    <mergeCell ref="K581:K583"/>
    <mergeCell ref="O581:O583"/>
    <mergeCell ref="A585:E585"/>
    <mergeCell ref="F585:S585"/>
    <mergeCell ref="D573:D577"/>
    <mergeCell ref="G571:G572"/>
    <mergeCell ref="K571:K572"/>
    <mergeCell ref="N571:N572"/>
    <mergeCell ref="O571:O572"/>
    <mergeCell ref="P571:P572"/>
    <mergeCell ref="Q571:Q572"/>
    <mergeCell ref="R571:R572"/>
    <mergeCell ref="S571:S572"/>
    <mergeCell ref="A573:A583"/>
    <mergeCell ref="B573:B583"/>
    <mergeCell ref="C573:C583"/>
    <mergeCell ref="E573:E578"/>
    <mergeCell ref="F573:F578"/>
    <mergeCell ref="G573:G583"/>
    <mergeCell ref="H573:H583"/>
    <mergeCell ref="I573:I583"/>
    <mergeCell ref="J573:J583"/>
    <mergeCell ref="K573:K574"/>
    <mergeCell ref="L573:L583"/>
    <mergeCell ref="M573:M583"/>
    <mergeCell ref="N573:N574"/>
    <mergeCell ref="O573:O574"/>
    <mergeCell ref="P573:P574"/>
    <mergeCell ref="Q573:Q574"/>
    <mergeCell ref="R573:R574"/>
    <mergeCell ref="S573:S574"/>
    <mergeCell ref="K575:K576"/>
    <mergeCell ref="N575:N576"/>
    <mergeCell ref="O575:O576"/>
    <mergeCell ref="P575:P576"/>
    <mergeCell ref="Q575:Q576"/>
    <mergeCell ref="A563:F563"/>
    <mergeCell ref="G563:S563"/>
    <mergeCell ref="A564:A572"/>
    <mergeCell ref="B564:B572"/>
    <mergeCell ref="C564:C572"/>
    <mergeCell ref="D564:D566"/>
    <mergeCell ref="E564:E566"/>
    <mergeCell ref="F564:F566"/>
    <mergeCell ref="G564:G570"/>
    <mergeCell ref="H564:H572"/>
    <mergeCell ref="I564:I572"/>
    <mergeCell ref="J564:J572"/>
    <mergeCell ref="L564:L572"/>
    <mergeCell ref="M564:M572"/>
    <mergeCell ref="K565:K566"/>
    <mergeCell ref="N565:N566"/>
    <mergeCell ref="O565:O566"/>
    <mergeCell ref="P565:P566"/>
    <mergeCell ref="Q565:Q566"/>
    <mergeCell ref="R565:R566"/>
    <mergeCell ref="S565:S566"/>
    <mergeCell ref="D567:D569"/>
    <mergeCell ref="F567:F569"/>
    <mergeCell ref="K567:K568"/>
    <mergeCell ref="N567:N570"/>
    <mergeCell ref="O567:O570"/>
    <mergeCell ref="P567:P570"/>
    <mergeCell ref="Q567:Q570"/>
    <mergeCell ref="R567:R570"/>
    <mergeCell ref="S567:S570"/>
    <mergeCell ref="E568:E569"/>
    <mergeCell ref="K569:K570"/>
    <mergeCell ref="D559:D560"/>
    <mergeCell ref="A557:A560"/>
    <mergeCell ref="B557:B560"/>
    <mergeCell ref="C557:C560"/>
    <mergeCell ref="H557:H560"/>
    <mergeCell ref="I557:I560"/>
    <mergeCell ref="J557:J560"/>
    <mergeCell ref="L557:L560"/>
    <mergeCell ref="M557:M560"/>
    <mergeCell ref="G559:G560"/>
    <mergeCell ref="A553:A556"/>
    <mergeCell ref="B553:B556"/>
    <mergeCell ref="E528:E529"/>
    <mergeCell ref="D530:D531"/>
    <mergeCell ref="E530:E531"/>
    <mergeCell ref="K531:K532"/>
    <mergeCell ref="N531:N533"/>
    <mergeCell ref="O531:O533"/>
    <mergeCell ref="P531:P533"/>
    <mergeCell ref="Q531:Q533"/>
    <mergeCell ref="R531:R533"/>
    <mergeCell ref="S531:S533"/>
    <mergeCell ref="D532:D533"/>
    <mergeCell ref="D534:D537"/>
    <mergeCell ref="F534:F537"/>
    <mergeCell ref="O535:O536"/>
    <mergeCell ref="P535:P536"/>
    <mergeCell ref="Q535:Q536"/>
    <mergeCell ref="R535:R536"/>
    <mergeCell ref="S535:S536"/>
    <mergeCell ref="A527:A537"/>
    <mergeCell ref="B527:B537"/>
    <mergeCell ref="C527:C537"/>
    <mergeCell ref="A552:E552"/>
    <mergeCell ref="F552:S552"/>
    <mergeCell ref="C553:C556"/>
    <mergeCell ref="G553:G556"/>
    <mergeCell ref="H553:H556"/>
    <mergeCell ref="I553:I556"/>
    <mergeCell ref="J553:J556"/>
    <mergeCell ref="L553:L556"/>
    <mergeCell ref="M553:M556"/>
    <mergeCell ref="A516:E516"/>
    <mergeCell ref="F516:S516"/>
    <mergeCell ref="A517:A526"/>
    <mergeCell ref="B517:B526"/>
    <mergeCell ref="C517:C526"/>
    <mergeCell ref="D517:D520"/>
    <mergeCell ref="E517:E518"/>
    <mergeCell ref="F517:F518"/>
    <mergeCell ref="G517:G526"/>
    <mergeCell ref="H517:H526"/>
    <mergeCell ref="I517:I526"/>
    <mergeCell ref="J517:J526"/>
    <mergeCell ref="K517:K522"/>
    <mergeCell ref="L517:L526"/>
    <mergeCell ref="M517:M526"/>
    <mergeCell ref="N517:N522"/>
    <mergeCell ref="O517:O522"/>
    <mergeCell ref="P517:P522"/>
    <mergeCell ref="Q517:Q522"/>
    <mergeCell ref="R517:R522"/>
    <mergeCell ref="S517:S522"/>
    <mergeCell ref="E519:E520"/>
    <mergeCell ref="F519:F520"/>
    <mergeCell ref="D521:D526"/>
    <mergeCell ref="E521:E522"/>
    <mergeCell ref="E523:E526"/>
    <mergeCell ref="K523:K524"/>
    <mergeCell ref="K525:K526"/>
    <mergeCell ref="N523:N524"/>
    <mergeCell ref="O523:O524"/>
    <mergeCell ref="P523:P524"/>
    <mergeCell ref="Q523:Q524"/>
    <mergeCell ref="B513:B514"/>
    <mergeCell ref="D513:D514"/>
    <mergeCell ref="E513:E514"/>
    <mergeCell ref="F513:F514"/>
    <mergeCell ref="A510:A514"/>
    <mergeCell ref="B510:B511"/>
    <mergeCell ref="C510:C514"/>
    <mergeCell ref="F510:F511"/>
    <mergeCell ref="G510:G514"/>
    <mergeCell ref="H510:H514"/>
    <mergeCell ref="I510:I514"/>
    <mergeCell ref="A499:A501"/>
    <mergeCell ref="B499:B501"/>
    <mergeCell ref="C499:C501"/>
    <mergeCell ref="G499:G501"/>
    <mergeCell ref="H499:H501"/>
    <mergeCell ref="I499:I501"/>
    <mergeCell ref="A507:A509"/>
    <mergeCell ref="B507:B509"/>
    <mergeCell ref="C507:C509"/>
    <mergeCell ref="D507:D508"/>
    <mergeCell ref="E507:E508"/>
    <mergeCell ref="G507:G509"/>
    <mergeCell ref="H507:H509"/>
    <mergeCell ref="I507:I509"/>
    <mergeCell ref="D500:D501"/>
    <mergeCell ref="E500:E501"/>
    <mergeCell ref="P482:P483"/>
    <mergeCell ref="Q482:Q483"/>
    <mergeCell ref="R482:R483"/>
    <mergeCell ref="S482:S483"/>
    <mergeCell ref="O472:O473"/>
    <mergeCell ref="P472:P473"/>
    <mergeCell ref="Q472:Q473"/>
    <mergeCell ref="R472:R473"/>
    <mergeCell ref="S472:S473"/>
    <mergeCell ref="D473:D476"/>
    <mergeCell ref="E473:E476"/>
    <mergeCell ref="F473:F476"/>
    <mergeCell ref="D477:D478"/>
    <mergeCell ref="E477:E478"/>
    <mergeCell ref="K472:K473"/>
    <mergeCell ref="D479:D480"/>
    <mergeCell ref="E479:E480"/>
    <mergeCell ref="A455:A456"/>
    <mergeCell ref="B455:B456"/>
    <mergeCell ref="H455:H456"/>
    <mergeCell ref="I455:I456"/>
    <mergeCell ref="J455:J456"/>
    <mergeCell ref="L455:L456"/>
    <mergeCell ref="M455:M456"/>
    <mergeCell ref="A457:A458"/>
    <mergeCell ref="B457:B458"/>
    <mergeCell ref="G457:G458"/>
    <mergeCell ref="H457:H458"/>
    <mergeCell ref="I457:I458"/>
    <mergeCell ref="J457:J458"/>
    <mergeCell ref="L457:L458"/>
    <mergeCell ref="A446:A448"/>
    <mergeCell ref="B446:B448"/>
    <mergeCell ref="H446:H448"/>
    <mergeCell ref="I446:I448"/>
    <mergeCell ref="J446:J448"/>
    <mergeCell ref="L446:L448"/>
    <mergeCell ref="M446:M448"/>
    <mergeCell ref="A450:A451"/>
    <mergeCell ref="B450:B451"/>
    <mergeCell ref="H450:H451"/>
    <mergeCell ref="I450:I451"/>
    <mergeCell ref="J450:J451"/>
    <mergeCell ref="L450:L451"/>
    <mergeCell ref="M450:M451"/>
    <mergeCell ref="A452:A454"/>
    <mergeCell ref="B452:B454"/>
    <mergeCell ref="H452:H454"/>
    <mergeCell ref="I452:I454"/>
    <mergeCell ref="J452:J454"/>
    <mergeCell ref="L452:L454"/>
    <mergeCell ref="M452:M454"/>
    <mergeCell ref="M435:M436"/>
    <mergeCell ref="N435:N436"/>
    <mergeCell ref="O435:O436"/>
    <mergeCell ref="P435:P436"/>
    <mergeCell ref="Q435:Q436"/>
    <mergeCell ref="R435:R436"/>
    <mergeCell ref="S435:S436"/>
    <mergeCell ref="H439:H441"/>
    <mergeCell ref="I439:I441"/>
    <mergeCell ref="J439:J441"/>
    <mergeCell ref="A442:A445"/>
    <mergeCell ref="B442:B445"/>
    <mergeCell ref="H442:H445"/>
    <mergeCell ref="I442:I445"/>
    <mergeCell ref="J442:J445"/>
    <mergeCell ref="L442:L445"/>
    <mergeCell ref="M442:M445"/>
    <mergeCell ref="L435:L436"/>
    <mergeCell ref="L439:L441"/>
    <mergeCell ref="M439:M441"/>
    <mergeCell ref="A439:A441"/>
    <mergeCell ref="B439:B441"/>
    <mergeCell ref="S412:S414"/>
    <mergeCell ref="C415:C417"/>
    <mergeCell ref="N416:N417"/>
    <mergeCell ref="O416:O417"/>
    <mergeCell ref="P416:P417"/>
    <mergeCell ref="Q416:Q417"/>
    <mergeCell ref="R416:R417"/>
    <mergeCell ref="S416:S417"/>
    <mergeCell ref="C422:C423"/>
    <mergeCell ref="D422:D423"/>
    <mergeCell ref="N422:N423"/>
    <mergeCell ref="O422:O423"/>
    <mergeCell ref="P422:P423"/>
    <mergeCell ref="Q422:Q423"/>
    <mergeCell ref="R422:R423"/>
    <mergeCell ref="S422:S423"/>
    <mergeCell ref="C424:C427"/>
    <mergeCell ref="D424:D425"/>
    <mergeCell ref="D426:D427"/>
    <mergeCell ref="N426:N427"/>
    <mergeCell ref="O426:O427"/>
    <mergeCell ref="P426:P427"/>
    <mergeCell ref="Q426:Q427"/>
    <mergeCell ref="R426:R427"/>
    <mergeCell ref="S426:S427"/>
    <mergeCell ref="A405:E405"/>
    <mergeCell ref="F405:S405"/>
    <mergeCell ref="A406:A420"/>
    <mergeCell ref="B406:B420"/>
    <mergeCell ref="C406:C409"/>
    <mergeCell ref="D406:D407"/>
    <mergeCell ref="G406:G420"/>
    <mergeCell ref="H406:H420"/>
    <mergeCell ref="I406:I420"/>
    <mergeCell ref="J406:J420"/>
    <mergeCell ref="K406:K420"/>
    <mergeCell ref="L406:L420"/>
    <mergeCell ref="M406:M420"/>
    <mergeCell ref="N406:N407"/>
    <mergeCell ref="O406:O407"/>
    <mergeCell ref="P406:P407"/>
    <mergeCell ref="Q406:Q407"/>
    <mergeCell ref="R406:R407"/>
    <mergeCell ref="S406:S407"/>
    <mergeCell ref="C410:C414"/>
    <mergeCell ref="N410:N411"/>
    <mergeCell ref="O410:O411"/>
    <mergeCell ref="P410:P411"/>
    <mergeCell ref="Q410:Q411"/>
    <mergeCell ref="R410:R411"/>
    <mergeCell ref="S410:S411"/>
    <mergeCell ref="D412:D414"/>
    <mergeCell ref="N412:N414"/>
    <mergeCell ref="O412:O414"/>
    <mergeCell ref="P412:P414"/>
    <mergeCell ref="Q412:Q414"/>
    <mergeCell ref="R412:R414"/>
    <mergeCell ref="A374:A378"/>
    <mergeCell ref="B374:B378"/>
    <mergeCell ref="A368:E368"/>
    <mergeCell ref="F368:S368"/>
    <mergeCell ref="A358:E358"/>
    <mergeCell ref="F358:S358"/>
    <mergeCell ref="A359:A364"/>
    <mergeCell ref="B359:B364"/>
    <mergeCell ref="C359:C364"/>
    <mergeCell ref="D359:D364"/>
    <mergeCell ref="E359:E364"/>
    <mergeCell ref="F359:F364"/>
    <mergeCell ref="G359:G364"/>
    <mergeCell ref="Q302:Q303"/>
    <mergeCell ref="R302:R303"/>
    <mergeCell ref="S302:S303"/>
    <mergeCell ref="A305:E305"/>
    <mergeCell ref="F305:S305"/>
    <mergeCell ref="A306:A308"/>
    <mergeCell ref="B306:B308"/>
    <mergeCell ref="C306:C308"/>
    <mergeCell ref="G306:G308"/>
    <mergeCell ref="H306:H308"/>
    <mergeCell ref="I306:I308"/>
    <mergeCell ref="J306:J308"/>
    <mergeCell ref="L306:L308"/>
    <mergeCell ref="M306:M308"/>
    <mergeCell ref="A299:A303"/>
    <mergeCell ref="R314:R328"/>
    <mergeCell ref="N332:N334"/>
    <mergeCell ref="O332:O334"/>
    <mergeCell ref="B299:B303"/>
    <mergeCell ref="C299:C303"/>
    <mergeCell ref="E299:E303"/>
    <mergeCell ref="F299:F303"/>
    <mergeCell ref="G299:G301"/>
    <mergeCell ref="H299:H303"/>
    <mergeCell ref="I299:I303"/>
    <mergeCell ref="J299:J303"/>
    <mergeCell ref="L299:L303"/>
    <mergeCell ref="M299:M303"/>
    <mergeCell ref="D302:D303"/>
    <mergeCell ref="G302:G303"/>
    <mergeCell ref="K302:K303"/>
    <mergeCell ref="N302:N303"/>
    <mergeCell ref="O302:O303"/>
    <mergeCell ref="P302:P303"/>
    <mergeCell ref="O295:O296"/>
    <mergeCell ref="P295:P296"/>
    <mergeCell ref="S293:S294"/>
    <mergeCell ref="N295:N296"/>
    <mergeCell ref="Q295:Q296"/>
    <mergeCell ref="R295:R296"/>
    <mergeCell ref="S295:S296"/>
    <mergeCell ref="A297:A298"/>
    <mergeCell ref="B297:B298"/>
    <mergeCell ref="C297:C298"/>
    <mergeCell ref="G297:G298"/>
    <mergeCell ref="H297:H298"/>
    <mergeCell ref="I297:I298"/>
    <mergeCell ref="J297:J298"/>
    <mergeCell ref="L297:L298"/>
    <mergeCell ref="M297:M298"/>
    <mergeCell ref="N297:N298"/>
    <mergeCell ref="O297:O298"/>
    <mergeCell ref="P297:P298"/>
    <mergeCell ref="Q297:Q298"/>
    <mergeCell ref="R297:R298"/>
    <mergeCell ref="S297:S298"/>
    <mergeCell ref="A293:A296"/>
    <mergeCell ref="B293:B296"/>
    <mergeCell ref="C293:C296"/>
    <mergeCell ref="D293:D294"/>
    <mergeCell ref="E293:E295"/>
    <mergeCell ref="F293:F295"/>
    <mergeCell ref="G293:G296"/>
    <mergeCell ref="H293:H296"/>
    <mergeCell ref="I293:I296"/>
    <mergeCell ref="J293:J296"/>
    <mergeCell ref="L293:L296"/>
    <mergeCell ref="M293:M296"/>
    <mergeCell ref="N293:N294"/>
    <mergeCell ref="O293:O294"/>
    <mergeCell ref="P293:P294"/>
    <mergeCell ref="Q293:Q294"/>
    <mergeCell ref="R293:R294"/>
    <mergeCell ref="C288:C290"/>
    <mergeCell ref="D288:D290"/>
    <mergeCell ref="E288:E290"/>
    <mergeCell ref="F288:F290"/>
    <mergeCell ref="G288:G290"/>
    <mergeCell ref="H288:H290"/>
    <mergeCell ref="I288:I290"/>
    <mergeCell ref="J288:J290"/>
    <mergeCell ref="L288:L290"/>
    <mergeCell ref="M288:M290"/>
    <mergeCell ref="N288:N290"/>
    <mergeCell ref="O288:O290"/>
    <mergeCell ref="P288:P290"/>
    <mergeCell ref="Q288:Q290"/>
    <mergeCell ref="R288:R290"/>
    <mergeCell ref="K291:K292"/>
    <mergeCell ref="L291:L292"/>
    <mergeCell ref="M291:M292"/>
    <mergeCell ref="N291:N292"/>
    <mergeCell ref="O291:O292"/>
    <mergeCell ref="P291:P292"/>
    <mergeCell ref="Q291:Q292"/>
    <mergeCell ref="R291:R292"/>
    <mergeCell ref="K294:K295"/>
    <mergeCell ref="S291:S292"/>
    <mergeCell ref="D283:D284"/>
    <mergeCell ref="A286:A287"/>
    <mergeCell ref="B286:B287"/>
    <mergeCell ref="C286:C287"/>
    <mergeCell ref="D286:D287"/>
    <mergeCell ref="E286:E287"/>
    <mergeCell ref="F286:F287"/>
    <mergeCell ref="G286:G287"/>
    <mergeCell ref="H286:H287"/>
    <mergeCell ref="I286:I287"/>
    <mergeCell ref="J286:J287"/>
    <mergeCell ref="A274:A278"/>
    <mergeCell ref="B274:B278"/>
    <mergeCell ref="C274:C278"/>
    <mergeCell ref="D274:D276"/>
    <mergeCell ref="G274:G278"/>
    <mergeCell ref="H274:H278"/>
    <mergeCell ref="I274:I278"/>
    <mergeCell ref="J274:J278"/>
    <mergeCell ref="K274:K278"/>
    <mergeCell ref="L274:L278"/>
    <mergeCell ref="M274:M278"/>
    <mergeCell ref="N274:N275"/>
    <mergeCell ref="O274:O275"/>
    <mergeCell ref="P274:P275"/>
    <mergeCell ref="Q274:Q275"/>
    <mergeCell ref="R274:R275"/>
    <mergeCell ref="S274:S275"/>
    <mergeCell ref="E275:E276"/>
    <mergeCell ref="F275:F276"/>
    <mergeCell ref="N276:N278"/>
    <mergeCell ref="O276:O278"/>
    <mergeCell ref="P276:P278"/>
    <mergeCell ref="A233:E233"/>
    <mergeCell ref="F233:S233"/>
    <mergeCell ref="A252:A268"/>
    <mergeCell ref="B252:B268"/>
    <mergeCell ref="C252:C257"/>
    <mergeCell ref="D252:D255"/>
    <mergeCell ref="E252:E255"/>
    <mergeCell ref="F252:F255"/>
    <mergeCell ref="G252:G257"/>
    <mergeCell ref="H252:H257"/>
    <mergeCell ref="I252:I257"/>
    <mergeCell ref="J252:J257"/>
    <mergeCell ref="K252:K255"/>
    <mergeCell ref="L252:L268"/>
    <mergeCell ref="M252:M268"/>
    <mergeCell ref="N252:N257"/>
    <mergeCell ref="F263:F268"/>
    <mergeCell ref="H234:H242"/>
    <mergeCell ref="I234:I242"/>
    <mergeCell ref="J234:J242"/>
    <mergeCell ref="K234:K239"/>
    <mergeCell ref="L234:L242"/>
    <mergeCell ref="M234:M242"/>
    <mergeCell ref="N234:N239"/>
    <mergeCell ref="P234:P239"/>
    <mergeCell ref="Q234:Q239"/>
    <mergeCell ref="R234:R236"/>
    <mergeCell ref="S234:S239"/>
    <mergeCell ref="D236:D237"/>
    <mergeCell ref="E236:E237"/>
    <mergeCell ref="D197:D203"/>
    <mergeCell ref="E197:E203"/>
    <mergeCell ref="F197:F203"/>
    <mergeCell ref="K204:K205"/>
    <mergeCell ref="D205:D206"/>
    <mergeCell ref="K206:K207"/>
    <mergeCell ref="S209:S213"/>
    <mergeCell ref="F215:S215"/>
    <mergeCell ref="A216:A225"/>
    <mergeCell ref="C216:C225"/>
    <mergeCell ref="G216:G225"/>
    <mergeCell ref="H216:H225"/>
    <mergeCell ref="I216:I225"/>
    <mergeCell ref="J216:J225"/>
    <mergeCell ref="K216:K217"/>
    <mergeCell ref="L216:L225"/>
    <mergeCell ref="M216:M225"/>
    <mergeCell ref="N218:N219"/>
    <mergeCell ref="O218:O219"/>
    <mergeCell ref="P218:P219"/>
    <mergeCell ref="Q218:Q219"/>
    <mergeCell ref="R218:R219"/>
    <mergeCell ref="S218:S219"/>
    <mergeCell ref="R221:R222"/>
    <mergeCell ref="S221:S222"/>
    <mergeCell ref="A209:A213"/>
    <mergeCell ref="B209:B213"/>
    <mergeCell ref="C209:C213"/>
    <mergeCell ref="D209:D211"/>
    <mergeCell ref="E209:E211"/>
    <mergeCell ref="F209:F213"/>
    <mergeCell ref="G209:G213"/>
    <mergeCell ref="A172:E172"/>
    <mergeCell ref="F172:S172"/>
    <mergeCell ref="E174:E175"/>
    <mergeCell ref="F174:F175"/>
    <mergeCell ref="N164:N170"/>
    <mergeCell ref="O164:O170"/>
    <mergeCell ref="P164:P170"/>
    <mergeCell ref="Q164:Q170"/>
    <mergeCell ref="A180:A187"/>
    <mergeCell ref="B180:B187"/>
    <mergeCell ref="C180:C187"/>
    <mergeCell ref="G180:G187"/>
    <mergeCell ref="R164:R170"/>
    <mergeCell ref="H180:H187"/>
    <mergeCell ref="I180:I187"/>
    <mergeCell ref="J180:J187"/>
    <mergeCell ref="L180:L187"/>
    <mergeCell ref="M180:M187"/>
    <mergeCell ref="N180:N187"/>
    <mergeCell ref="O180:O187"/>
    <mergeCell ref="P180:P187"/>
    <mergeCell ref="Q180:Q187"/>
    <mergeCell ref="R180:R187"/>
    <mergeCell ref="A164:A170"/>
    <mergeCell ref="B164:B170"/>
    <mergeCell ref="C164:C170"/>
    <mergeCell ref="D164:D165"/>
    <mergeCell ref="E164:E165"/>
    <mergeCell ref="F164:F165"/>
    <mergeCell ref="G164:G170"/>
    <mergeCell ref="H164:H170"/>
    <mergeCell ref="I164:I170"/>
    <mergeCell ref="J164:J170"/>
    <mergeCell ref="K164:K170"/>
    <mergeCell ref="L164:L170"/>
    <mergeCell ref="M164:M170"/>
    <mergeCell ref="S164:S170"/>
    <mergeCell ref="D167:D169"/>
    <mergeCell ref="E167:E169"/>
    <mergeCell ref="F167:F169"/>
    <mergeCell ref="R154:R158"/>
    <mergeCell ref="S154:S158"/>
    <mergeCell ref="E156:E157"/>
    <mergeCell ref="F156:F157"/>
    <mergeCell ref="E158:E159"/>
    <mergeCell ref="F158:F159"/>
    <mergeCell ref="N159:N163"/>
    <mergeCell ref="O159:O163"/>
    <mergeCell ref="P159:P163"/>
    <mergeCell ref="Q159:Q163"/>
    <mergeCell ref="R159:R163"/>
    <mergeCell ref="S159:S163"/>
    <mergeCell ref="N154:N158"/>
    <mergeCell ref="O154:O158"/>
    <mergeCell ref="P154:P158"/>
    <mergeCell ref="Q154:Q158"/>
    <mergeCell ref="A160:A163"/>
    <mergeCell ref="B160:B163"/>
    <mergeCell ref="C160:C163"/>
    <mergeCell ref="G160:G163"/>
    <mergeCell ref="H160:H163"/>
    <mergeCell ref="I160:I163"/>
    <mergeCell ref="J160:J163"/>
    <mergeCell ref="K160:K163"/>
    <mergeCell ref="L160:L163"/>
    <mergeCell ref="M160:M163"/>
    <mergeCell ref="B148:B151"/>
    <mergeCell ref="C148:C151"/>
    <mergeCell ref="F148:F151"/>
    <mergeCell ref="G148:G151"/>
    <mergeCell ref="H148:H151"/>
    <mergeCell ref="I148:I151"/>
    <mergeCell ref="G154:G159"/>
    <mergeCell ref="H154:H159"/>
    <mergeCell ref="I154:I159"/>
    <mergeCell ref="J154:J159"/>
    <mergeCell ref="K154:K159"/>
    <mergeCell ref="L154:L159"/>
    <mergeCell ref="M154:M159"/>
    <mergeCell ref="A145:A147"/>
    <mergeCell ref="B145:B147"/>
    <mergeCell ref="C145:C147"/>
    <mergeCell ref="D145:D147"/>
    <mergeCell ref="E145:E147"/>
    <mergeCell ref="F145:F147"/>
    <mergeCell ref="G145:G147"/>
    <mergeCell ref="H145:H147"/>
    <mergeCell ref="I145:I147"/>
    <mergeCell ref="J145:J147"/>
    <mergeCell ref="L145:L147"/>
    <mergeCell ref="M145:M147"/>
    <mergeCell ref="N145:N147"/>
    <mergeCell ref="O145:O147"/>
    <mergeCell ref="P145:P147"/>
    <mergeCell ref="Q145:Q147"/>
    <mergeCell ref="R145:R147"/>
    <mergeCell ref="A130:A132"/>
    <mergeCell ref="B130:B132"/>
    <mergeCell ref="G130:G132"/>
    <mergeCell ref="H130:H132"/>
    <mergeCell ref="I130:I132"/>
    <mergeCell ref="J130:J132"/>
    <mergeCell ref="K130:K132"/>
    <mergeCell ref="L130:L132"/>
    <mergeCell ref="M130:M132"/>
    <mergeCell ref="A139:E139"/>
    <mergeCell ref="F139:S139"/>
    <mergeCell ref="A140:A144"/>
    <mergeCell ref="B140:B144"/>
    <mergeCell ref="C140:C144"/>
    <mergeCell ref="D140:D144"/>
    <mergeCell ref="E140:E144"/>
    <mergeCell ref="F140:F144"/>
    <mergeCell ref="G140:G144"/>
    <mergeCell ref="H140:H144"/>
    <mergeCell ref="I140:I144"/>
    <mergeCell ref="J140:J144"/>
    <mergeCell ref="K140:K143"/>
    <mergeCell ref="L140:L144"/>
    <mergeCell ref="M140:M144"/>
    <mergeCell ref="N140:N144"/>
    <mergeCell ref="O140:O144"/>
    <mergeCell ref="P140:P144"/>
    <mergeCell ref="Q140:Q144"/>
    <mergeCell ref="R140:R144"/>
    <mergeCell ref="S140:S144"/>
    <mergeCell ref="A133:A135"/>
    <mergeCell ref="B133:B135"/>
    <mergeCell ref="H97:H99"/>
    <mergeCell ref="I97:I99"/>
    <mergeCell ref="J97:J99"/>
    <mergeCell ref="L97:L99"/>
    <mergeCell ref="M97:M99"/>
    <mergeCell ref="A121:E121"/>
    <mergeCell ref="F121:S121"/>
    <mergeCell ref="A112:A115"/>
    <mergeCell ref="B112:B115"/>
    <mergeCell ref="C112:C115"/>
    <mergeCell ref="G112:G115"/>
    <mergeCell ref="H112:H115"/>
    <mergeCell ref="I112:I115"/>
    <mergeCell ref="J112:J115"/>
    <mergeCell ref="L112:L115"/>
    <mergeCell ref="M112:M115"/>
    <mergeCell ref="A116:A119"/>
    <mergeCell ref="D116:D117"/>
    <mergeCell ref="E116:E117"/>
    <mergeCell ref="F116:F117"/>
    <mergeCell ref="B116:B118"/>
    <mergeCell ref="H100:H101"/>
    <mergeCell ref="I100:I101"/>
    <mergeCell ref="J100:J101"/>
    <mergeCell ref="K100:K101"/>
    <mergeCell ref="L100:L101"/>
    <mergeCell ref="M100:M101"/>
    <mergeCell ref="A102:A105"/>
    <mergeCell ref="B102:B105"/>
    <mergeCell ref="J116:J118"/>
    <mergeCell ref="L116:L118"/>
    <mergeCell ref="M116:M118"/>
    <mergeCell ref="K14:K16"/>
    <mergeCell ref="N14:N16"/>
    <mergeCell ref="O14:O16"/>
    <mergeCell ref="P14:P16"/>
    <mergeCell ref="Q14:Q16"/>
    <mergeCell ref="R14:R16"/>
    <mergeCell ref="S14:S16"/>
    <mergeCell ref="A17:A19"/>
    <mergeCell ref="B17:B19"/>
    <mergeCell ref="H17:H19"/>
    <mergeCell ref="I17:I19"/>
    <mergeCell ref="J17:J19"/>
    <mergeCell ref="E57:E58"/>
    <mergeCell ref="F57:F58"/>
    <mergeCell ref="E59:E60"/>
    <mergeCell ref="F59:F60"/>
    <mergeCell ref="O54:O55"/>
    <mergeCell ref="P54:P55"/>
    <mergeCell ref="Q54:Q55"/>
    <mergeCell ref="R54:R55"/>
    <mergeCell ref="S54:S55"/>
    <mergeCell ref="L59:L64"/>
    <mergeCell ref="M59:M64"/>
    <mergeCell ref="E62:E63"/>
    <mergeCell ref="S26:S29"/>
    <mergeCell ref="D26:D29"/>
    <mergeCell ref="G26:G29"/>
    <mergeCell ref="F28:F29"/>
    <mergeCell ref="K26:K29"/>
    <mergeCell ref="H25:H31"/>
    <mergeCell ref="I25:I31"/>
    <mergeCell ref="J25:J31"/>
    <mergeCell ref="A24:E24"/>
    <mergeCell ref="F24:S24"/>
    <mergeCell ref="D20:D21"/>
    <mergeCell ref="C20:C22"/>
    <mergeCell ref="B20:B22"/>
    <mergeCell ref="A20:A22"/>
    <mergeCell ref="G20:G22"/>
    <mergeCell ref="H20:H22"/>
    <mergeCell ref="I20:I22"/>
    <mergeCell ref="J20:J22"/>
    <mergeCell ref="L20:L22"/>
    <mergeCell ref="M20:M22"/>
    <mergeCell ref="A109:A111"/>
    <mergeCell ref="B109:B111"/>
    <mergeCell ref="C109:C111"/>
    <mergeCell ref="G109:G111"/>
    <mergeCell ref="H109:H111"/>
    <mergeCell ref="I109:I111"/>
    <mergeCell ref="J109:J111"/>
    <mergeCell ref="L109:L111"/>
    <mergeCell ref="M109:M111"/>
    <mergeCell ref="H95:H96"/>
    <mergeCell ref="I95:I96"/>
    <mergeCell ref="J95:J96"/>
    <mergeCell ref="I83:I86"/>
    <mergeCell ref="J83:J86"/>
    <mergeCell ref="N76:N77"/>
    <mergeCell ref="O76:O77"/>
    <mergeCell ref="P76:P77"/>
    <mergeCell ref="Q76:Q77"/>
    <mergeCell ref="R76:R77"/>
    <mergeCell ref="S76:S77"/>
    <mergeCell ref="S145:S147"/>
    <mergeCell ref="A46:E46"/>
    <mergeCell ref="F46:S46"/>
    <mergeCell ref="A1:B2"/>
    <mergeCell ref="A4:B4"/>
    <mergeCell ref="C4:C5"/>
    <mergeCell ref="D4:F4"/>
    <mergeCell ref="G4:G5"/>
    <mergeCell ref="H4:H5"/>
    <mergeCell ref="D7:D8"/>
    <mergeCell ref="E7:E8"/>
    <mergeCell ref="F7:F8"/>
    <mergeCell ref="O4:O5"/>
    <mergeCell ref="P4:Q4"/>
    <mergeCell ref="R4:R5"/>
    <mergeCell ref="S4:S5"/>
    <mergeCell ref="A6:E6"/>
    <mergeCell ref="F6:S6"/>
    <mergeCell ref="I4:I5"/>
    <mergeCell ref="J4:J5"/>
    <mergeCell ref="L17:L19"/>
    <mergeCell ref="M17:M19"/>
    <mergeCell ref="A7:A16"/>
    <mergeCell ref="B7:B16"/>
    <mergeCell ref="M7:M16"/>
    <mergeCell ref="N7:N11"/>
    <mergeCell ref="O7:O11"/>
    <mergeCell ref="P7:P11"/>
    <mergeCell ref="Q7:Q11"/>
    <mergeCell ref="R7:R11"/>
    <mergeCell ref="S7:S11"/>
    <mergeCell ref="D14:D16"/>
    <mergeCell ref="E80:E81"/>
    <mergeCell ref="F80:F81"/>
    <mergeCell ref="E461:E462"/>
    <mergeCell ref="C1:S1"/>
    <mergeCell ref="C2:S2"/>
    <mergeCell ref="K4:K5"/>
    <mergeCell ref="L4:L5"/>
    <mergeCell ref="M4:M5"/>
    <mergeCell ref="N4:N5"/>
    <mergeCell ref="C7:C16"/>
    <mergeCell ref="G7:G16"/>
    <mergeCell ref="H7:H16"/>
    <mergeCell ref="I7:I16"/>
    <mergeCell ref="J7:J16"/>
    <mergeCell ref="L7:L16"/>
    <mergeCell ref="E20:E21"/>
    <mergeCell ref="F20:F21"/>
    <mergeCell ref="E26:E27"/>
    <mergeCell ref="C116:C118"/>
    <mergeCell ref="A280:E280"/>
    <mergeCell ref="F280:S280"/>
    <mergeCell ref="A281:A282"/>
    <mergeCell ref="B281:B282"/>
    <mergeCell ref="C281:C282"/>
    <mergeCell ref="D281:D282"/>
    <mergeCell ref="E281:E282"/>
    <mergeCell ref="F281:F282"/>
    <mergeCell ref="G281:G282"/>
    <mergeCell ref="H281:H282"/>
    <mergeCell ref="I281:I282"/>
    <mergeCell ref="J281:J282"/>
    <mergeCell ref="A215:E215"/>
    <mergeCell ref="O47:O48"/>
    <mergeCell ref="P47:P48"/>
    <mergeCell ref="Q47:Q48"/>
    <mergeCell ref="R47:R48"/>
    <mergeCell ref="S47:S48"/>
    <mergeCell ref="A95:A96"/>
    <mergeCell ref="B95:B96"/>
    <mergeCell ref="C95:C96"/>
    <mergeCell ref="G95:G96"/>
    <mergeCell ref="A153:E153"/>
    <mergeCell ref="F153:S153"/>
    <mergeCell ref="A154:A159"/>
    <mergeCell ref="B154:B159"/>
    <mergeCell ref="C154:C159"/>
    <mergeCell ref="D154:D159"/>
    <mergeCell ref="E154:E155"/>
    <mergeCell ref="G116:G118"/>
    <mergeCell ref="H116:H118"/>
    <mergeCell ref="I116:I118"/>
    <mergeCell ref="A122:A124"/>
    <mergeCell ref="B122:B124"/>
    <mergeCell ref="C122:C124"/>
    <mergeCell ref="G122:G124"/>
    <mergeCell ref="H122:H124"/>
    <mergeCell ref="I122:I124"/>
    <mergeCell ref="J122:J124"/>
    <mergeCell ref="K122:K124"/>
    <mergeCell ref="L122:L124"/>
    <mergeCell ref="M122:M124"/>
    <mergeCell ref="E149:E151"/>
    <mergeCell ref="K150:K151"/>
    <mergeCell ref="A148:A151"/>
    <mergeCell ref="L281:L282"/>
    <mergeCell ref="M281:M282"/>
    <mergeCell ref="C283:C284"/>
    <mergeCell ref="K286:K287"/>
    <mergeCell ref="L286:L287"/>
    <mergeCell ref="M286:M287"/>
    <mergeCell ref="N286:N287"/>
    <mergeCell ref="O286:O287"/>
    <mergeCell ref="P286:P287"/>
    <mergeCell ref="Q286:Q287"/>
    <mergeCell ref="R286:R287"/>
    <mergeCell ref="S286:S287"/>
    <mergeCell ref="A288:A290"/>
    <mergeCell ref="B288:B290"/>
    <mergeCell ref="A283:A284"/>
    <mergeCell ref="B283:B284"/>
    <mergeCell ref="H283:H284"/>
    <mergeCell ref="I283:I284"/>
    <mergeCell ref="J283:J284"/>
    <mergeCell ref="L283:L284"/>
    <mergeCell ref="M283:M284"/>
    <mergeCell ref="E283:E284"/>
    <mergeCell ref="F283:F284"/>
    <mergeCell ref="S288:S290"/>
    <mergeCell ref="A291:A292"/>
    <mergeCell ref="H291:H292"/>
    <mergeCell ref="I291:I292"/>
    <mergeCell ref="J291:J292"/>
    <mergeCell ref="I435:I436"/>
    <mergeCell ref="J435:J436"/>
    <mergeCell ref="K435:K436"/>
    <mergeCell ref="M421:M428"/>
    <mergeCell ref="A386:E386"/>
    <mergeCell ref="F386:S386"/>
    <mergeCell ref="A421:A428"/>
    <mergeCell ref="B421:B428"/>
    <mergeCell ref="G421:G428"/>
    <mergeCell ref="H421:H428"/>
    <mergeCell ref="I421:I428"/>
    <mergeCell ref="J421:J428"/>
    <mergeCell ref="K421:K428"/>
    <mergeCell ref="L421:L428"/>
    <mergeCell ref="N306:N307"/>
    <mergeCell ref="O306:O307"/>
    <mergeCell ref="P306:P307"/>
    <mergeCell ref="Q306:Q307"/>
    <mergeCell ref="R306:R307"/>
    <mergeCell ref="S306:S307"/>
    <mergeCell ref="A309:A313"/>
    <mergeCell ref="B309:B313"/>
    <mergeCell ref="C309:C313"/>
    <mergeCell ref="D309:D310"/>
    <mergeCell ref="E309:E310"/>
    <mergeCell ref="F309:F310"/>
    <mergeCell ref="G309:G313"/>
    <mergeCell ref="H309:H313"/>
    <mergeCell ref="R523:R524"/>
    <mergeCell ref="S523:S524"/>
    <mergeCell ref="N525:N526"/>
    <mergeCell ref="O525:O526"/>
    <mergeCell ref="P525:P526"/>
    <mergeCell ref="Q525:Q526"/>
    <mergeCell ref="R525:R526"/>
    <mergeCell ref="S525:S526"/>
    <mergeCell ref="A430:E430"/>
    <mergeCell ref="F430:S430"/>
    <mergeCell ref="A434:A438"/>
    <mergeCell ref="B434:B438"/>
    <mergeCell ref="G435:G436"/>
    <mergeCell ref="H435:H436"/>
    <mergeCell ref="J125:J129"/>
    <mergeCell ref="K125:K129"/>
    <mergeCell ref="L125:L129"/>
    <mergeCell ref="M125:M129"/>
    <mergeCell ref="A136:A137"/>
    <mergeCell ref="B136:B137"/>
    <mergeCell ref="A125:A129"/>
    <mergeCell ref="B125:B129"/>
    <mergeCell ref="C125:C129"/>
    <mergeCell ref="G125:G129"/>
    <mergeCell ref="H125:H129"/>
    <mergeCell ref="I125:I129"/>
    <mergeCell ref="O148:O151"/>
    <mergeCell ref="P148:P151"/>
    <mergeCell ref="Q148:Q151"/>
    <mergeCell ref="R148:R151"/>
    <mergeCell ref="S148:S151"/>
    <mergeCell ref="D149:D151"/>
    <mergeCell ref="G527:G537"/>
    <mergeCell ref="H527:H536"/>
    <mergeCell ref="I527:I536"/>
    <mergeCell ref="J527:J536"/>
    <mergeCell ref="K527:K530"/>
    <mergeCell ref="L527:L536"/>
    <mergeCell ref="M527:M536"/>
    <mergeCell ref="N527:N530"/>
    <mergeCell ref="O527:O530"/>
    <mergeCell ref="P527:P530"/>
    <mergeCell ref="Q527:Q530"/>
    <mergeCell ref="R527:R530"/>
    <mergeCell ref="S527:S530"/>
    <mergeCell ref="D528:D529"/>
    <mergeCell ref="C133:C135"/>
    <mergeCell ref="G133:G135"/>
    <mergeCell ref="H133:H135"/>
    <mergeCell ref="I133:I135"/>
    <mergeCell ref="J133:J135"/>
    <mergeCell ref="K133:K135"/>
    <mergeCell ref="L133:L135"/>
    <mergeCell ref="M133:M135"/>
    <mergeCell ref="H136:H137"/>
    <mergeCell ref="I136:I137"/>
    <mergeCell ref="J136:J137"/>
    <mergeCell ref="K136:K137"/>
    <mergeCell ref="L136:L137"/>
    <mergeCell ref="M136:M137"/>
    <mergeCell ref="J148:J151"/>
    <mergeCell ref="L148:L151"/>
    <mergeCell ref="M148:M151"/>
    <mergeCell ref="N148:N151"/>
    <mergeCell ref="A173:A179"/>
    <mergeCell ref="B173:B179"/>
    <mergeCell ref="C173:C179"/>
    <mergeCell ref="D173:D175"/>
    <mergeCell ref="G173:G179"/>
    <mergeCell ref="H173:H179"/>
    <mergeCell ref="I173:I179"/>
    <mergeCell ref="J173:J179"/>
    <mergeCell ref="L173:L179"/>
    <mergeCell ref="M173:M179"/>
    <mergeCell ref="N173:N179"/>
    <mergeCell ref="O173:O179"/>
    <mergeCell ref="P173:P179"/>
    <mergeCell ref="Q173:Q179"/>
    <mergeCell ref="R173:R179"/>
    <mergeCell ref="S173:S179"/>
    <mergeCell ref="D177:D179"/>
    <mergeCell ref="E177:E179"/>
    <mergeCell ref="F177:F179"/>
    <mergeCell ref="S180:S187"/>
    <mergeCell ref="D181:D182"/>
    <mergeCell ref="E181:E182"/>
    <mergeCell ref="F181:F182"/>
    <mergeCell ref="D184:D185"/>
    <mergeCell ref="E184:E185"/>
    <mergeCell ref="F184:F185"/>
    <mergeCell ref="D186:D187"/>
    <mergeCell ref="F186:F187"/>
    <mergeCell ref="K186:K187"/>
    <mergeCell ref="A188:A208"/>
    <mergeCell ref="B188:B208"/>
    <mergeCell ref="C188:C208"/>
    <mergeCell ref="D188:D190"/>
    <mergeCell ref="E188:E190"/>
    <mergeCell ref="F188:F190"/>
    <mergeCell ref="G188:G208"/>
    <mergeCell ref="H188:H208"/>
    <mergeCell ref="I188:I208"/>
    <mergeCell ref="J188:J208"/>
    <mergeCell ref="K188:K189"/>
    <mergeCell ref="L188:L208"/>
    <mergeCell ref="M188:M208"/>
    <mergeCell ref="N188:N208"/>
    <mergeCell ref="O188:O208"/>
    <mergeCell ref="P188:P208"/>
    <mergeCell ref="Q188:Q208"/>
    <mergeCell ref="R188:R208"/>
    <mergeCell ref="S188:S208"/>
    <mergeCell ref="D191:D196"/>
    <mergeCell ref="E191:E196"/>
    <mergeCell ref="F191:F196"/>
    <mergeCell ref="H209:H213"/>
    <mergeCell ref="I209:I213"/>
    <mergeCell ref="J209:J213"/>
    <mergeCell ref="L209:L213"/>
    <mergeCell ref="M209:M213"/>
    <mergeCell ref="N209:N213"/>
    <mergeCell ref="O209:O213"/>
    <mergeCell ref="P209:P213"/>
    <mergeCell ref="Q209:Q213"/>
    <mergeCell ref="R209:R213"/>
    <mergeCell ref="D212:D213"/>
    <mergeCell ref="E212:E213"/>
    <mergeCell ref="F216:F219"/>
    <mergeCell ref="E216:E219"/>
    <mergeCell ref="D216:D219"/>
    <mergeCell ref="D220:D225"/>
    <mergeCell ref="E220:E225"/>
    <mergeCell ref="F220:F225"/>
    <mergeCell ref="B216:B225"/>
    <mergeCell ref="N221:N222"/>
    <mergeCell ref="N223:N225"/>
    <mergeCell ref="O223:O225"/>
    <mergeCell ref="P223:P225"/>
    <mergeCell ref="Q223:Q225"/>
    <mergeCell ref="R223:R225"/>
    <mergeCell ref="S223:S225"/>
    <mergeCell ref="O221:O222"/>
    <mergeCell ref="P221:P222"/>
    <mergeCell ref="Q221:Q222"/>
    <mergeCell ref="M226:M229"/>
    <mergeCell ref="N226:N227"/>
    <mergeCell ref="O226:O227"/>
    <mergeCell ref="P226:P227"/>
    <mergeCell ref="Q226:Q227"/>
    <mergeCell ref="R226:R227"/>
    <mergeCell ref="S226:S227"/>
    <mergeCell ref="N228:N229"/>
    <mergeCell ref="A234:A242"/>
    <mergeCell ref="B234:B242"/>
    <mergeCell ref="C234:C242"/>
    <mergeCell ref="A230:A231"/>
    <mergeCell ref="B230:B231"/>
    <mergeCell ref="G230:G231"/>
    <mergeCell ref="H230:H231"/>
    <mergeCell ref="I230:I231"/>
    <mergeCell ref="J230:J231"/>
    <mergeCell ref="L230:L231"/>
    <mergeCell ref="M230:M231"/>
    <mergeCell ref="C226:C229"/>
    <mergeCell ref="D227:D229"/>
    <mergeCell ref="E227:E229"/>
    <mergeCell ref="F227:F229"/>
    <mergeCell ref="G226:G229"/>
    <mergeCell ref="H226:H229"/>
    <mergeCell ref="I226:I229"/>
    <mergeCell ref="J226:J229"/>
    <mergeCell ref="K226:K227"/>
    <mergeCell ref="L226:L229"/>
    <mergeCell ref="B226:B229"/>
    <mergeCell ref="D234:D235"/>
    <mergeCell ref="E234:E235"/>
    <mergeCell ref="G234:G242"/>
    <mergeCell ref="A243:A251"/>
    <mergeCell ref="B243:B251"/>
    <mergeCell ref="C243:C251"/>
    <mergeCell ref="D243:D247"/>
    <mergeCell ref="E243:E247"/>
    <mergeCell ref="F243:F247"/>
    <mergeCell ref="G243:G251"/>
    <mergeCell ref="H243:H251"/>
    <mergeCell ref="I243:I251"/>
    <mergeCell ref="J243:J251"/>
    <mergeCell ref="L243:L251"/>
    <mergeCell ref="M243:M251"/>
    <mergeCell ref="N243:N251"/>
    <mergeCell ref="O243:O251"/>
    <mergeCell ref="P243:P251"/>
    <mergeCell ref="Q243:Q251"/>
    <mergeCell ref="R243:R251"/>
    <mergeCell ref="K244:K245"/>
    <mergeCell ref="K246:K247"/>
    <mergeCell ref="K249:K251"/>
    <mergeCell ref="D250:D251"/>
    <mergeCell ref="E250:E251"/>
    <mergeCell ref="F250:F251"/>
    <mergeCell ref="O252:O257"/>
    <mergeCell ref="P252:P257"/>
    <mergeCell ref="Q252:Q257"/>
    <mergeCell ref="R252:R257"/>
    <mergeCell ref="S252:S257"/>
    <mergeCell ref="D256:D257"/>
    <mergeCell ref="E256:E257"/>
    <mergeCell ref="F256:F257"/>
    <mergeCell ref="K256:K257"/>
    <mergeCell ref="F236:F237"/>
    <mergeCell ref="R237:R239"/>
    <mergeCell ref="D238:D239"/>
    <mergeCell ref="E238:E239"/>
    <mergeCell ref="F238:F239"/>
    <mergeCell ref="O238:O239"/>
    <mergeCell ref="D240:D241"/>
    <mergeCell ref="E240:E241"/>
    <mergeCell ref="K240:K242"/>
    <mergeCell ref="N240:N242"/>
    <mergeCell ref="O240:O242"/>
    <mergeCell ref="P240:P242"/>
    <mergeCell ref="Q240:Q242"/>
    <mergeCell ref="R240:R242"/>
    <mergeCell ref="S240:S242"/>
    <mergeCell ref="S243:S251"/>
    <mergeCell ref="C258:C268"/>
    <mergeCell ref="D258:D262"/>
    <mergeCell ref="E258:E262"/>
    <mergeCell ref="F258:F262"/>
    <mergeCell ref="G258:G268"/>
    <mergeCell ref="H258:H268"/>
    <mergeCell ref="I258:I268"/>
    <mergeCell ref="J258:J268"/>
    <mergeCell ref="K259:K262"/>
    <mergeCell ref="N259:N260"/>
    <mergeCell ref="O259:O260"/>
    <mergeCell ref="P259:P260"/>
    <mergeCell ref="Q259:Q260"/>
    <mergeCell ref="R259:R260"/>
    <mergeCell ref="S259:S260"/>
    <mergeCell ref="N261:N262"/>
    <mergeCell ref="O261:O262"/>
    <mergeCell ref="P261:P262"/>
    <mergeCell ref="Q261:Q262"/>
    <mergeCell ref="R261:R262"/>
    <mergeCell ref="S261:S262"/>
    <mergeCell ref="D263:D268"/>
    <mergeCell ref="E263:E268"/>
    <mergeCell ref="F271:F273"/>
    <mergeCell ref="G271:G273"/>
    <mergeCell ref="H271:H273"/>
    <mergeCell ref="I271:I273"/>
    <mergeCell ref="J271:J273"/>
    <mergeCell ref="K271:K273"/>
    <mergeCell ref="L271:L273"/>
    <mergeCell ref="M271:M273"/>
    <mergeCell ref="K263:K264"/>
    <mergeCell ref="N263:N264"/>
    <mergeCell ref="O263:O264"/>
    <mergeCell ref="P263:P264"/>
    <mergeCell ref="Q263:Q264"/>
    <mergeCell ref="R263:R264"/>
    <mergeCell ref="S263:S264"/>
    <mergeCell ref="K265:K266"/>
    <mergeCell ref="N265:N266"/>
    <mergeCell ref="O265:O266"/>
    <mergeCell ref="P265:P266"/>
    <mergeCell ref="Q265:Q266"/>
    <mergeCell ref="R265:R266"/>
    <mergeCell ref="S265:S266"/>
    <mergeCell ref="N267:N268"/>
    <mergeCell ref="O267:O268"/>
    <mergeCell ref="P267:P268"/>
    <mergeCell ref="Q267:Q268"/>
    <mergeCell ref="R267:R268"/>
    <mergeCell ref="S267:S268"/>
    <mergeCell ref="Q276:Q278"/>
    <mergeCell ref="R276:R278"/>
    <mergeCell ref="S276:S278"/>
    <mergeCell ref="D277:D278"/>
    <mergeCell ref="N283:N284"/>
    <mergeCell ref="O283:O284"/>
    <mergeCell ref="P283:P284"/>
    <mergeCell ref="Q283:Q284"/>
    <mergeCell ref="R283:R284"/>
    <mergeCell ref="S283:S284"/>
    <mergeCell ref="K297:K298"/>
    <mergeCell ref="A269:A270"/>
    <mergeCell ref="B269:B270"/>
    <mergeCell ref="C269:C270"/>
    <mergeCell ref="D269:D270"/>
    <mergeCell ref="E269:E270"/>
    <mergeCell ref="F269:F270"/>
    <mergeCell ref="G269:G270"/>
    <mergeCell ref="H269:H270"/>
    <mergeCell ref="I269:I270"/>
    <mergeCell ref="J269:J270"/>
    <mergeCell ref="K269:K270"/>
    <mergeCell ref="L269:L270"/>
    <mergeCell ref="M269:M270"/>
    <mergeCell ref="O269:O270"/>
    <mergeCell ref="P269:P270"/>
    <mergeCell ref="Q269:Q270"/>
    <mergeCell ref="A271:A273"/>
    <mergeCell ref="B271:B273"/>
    <mergeCell ref="C271:C273"/>
    <mergeCell ref="D271:D273"/>
    <mergeCell ref="E271:E273"/>
    <mergeCell ref="I309:I313"/>
    <mergeCell ref="J309:J313"/>
    <mergeCell ref="K309:K310"/>
    <mergeCell ref="L309:L313"/>
    <mergeCell ref="M309:M313"/>
    <mergeCell ref="N309:N310"/>
    <mergeCell ref="O309:O310"/>
    <mergeCell ref="P309:P310"/>
    <mergeCell ref="Q309:Q310"/>
    <mergeCell ref="R309:R310"/>
    <mergeCell ref="S309:S313"/>
    <mergeCell ref="D311:D312"/>
    <mergeCell ref="E311:E312"/>
    <mergeCell ref="F311:F312"/>
    <mergeCell ref="K311:K312"/>
    <mergeCell ref="A314:A328"/>
    <mergeCell ref="B314:B328"/>
    <mergeCell ref="C314:C328"/>
    <mergeCell ref="D314:D319"/>
    <mergeCell ref="E314:E319"/>
    <mergeCell ref="F314:F319"/>
    <mergeCell ref="G314:G328"/>
    <mergeCell ref="H314:H328"/>
    <mergeCell ref="I314:I328"/>
    <mergeCell ref="J314:J328"/>
    <mergeCell ref="K314:K319"/>
    <mergeCell ref="L314:L328"/>
    <mergeCell ref="M314:M328"/>
    <mergeCell ref="N314:N328"/>
    <mergeCell ref="O314:O328"/>
    <mergeCell ref="P314:P328"/>
    <mergeCell ref="Q314:Q328"/>
    <mergeCell ref="S314:S328"/>
    <mergeCell ref="D320:D323"/>
    <mergeCell ref="E320:E323"/>
    <mergeCell ref="F320:F323"/>
    <mergeCell ref="K320:K323"/>
    <mergeCell ref="D325:D328"/>
    <mergeCell ref="E325:E328"/>
    <mergeCell ref="F325:F328"/>
    <mergeCell ref="K325:K328"/>
    <mergeCell ref="A329:A338"/>
    <mergeCell ref="B329:B338"/>
    <mergeCell ref="C329:C338"/>
    <mergeCell ref="D329:D331"/>
    <mergeCell ref="E329:E331"/>
    <mergeCell ref="F329:F331"/>
    <mergeCell ref="G329:G338"/>
    <mergeCell ref="H329:H338"/>
    <mergeCell ref="I329:I338"/>
    <mergeCell ref="J329:J338"/>
    <mergeCell ref="K329:K331"/>
    <mergeCell ref="L329:L338"/>
    <mergeCell ref="M329:M338"/>
    <mergeCell ref="N329:N331"/>
    <mergeCell ref="O329:O331"/>
    <mergeCell ref="P329:P331"/>
    <mergeCell ref="Q329:Q331"/>
    <mergeCell ref="R329:R331"/>
    <mergeCell ref="S329:S331"/>
    <mergeCell ref="D332:D334"/>
    <mergeCell ref="E332:E334"/>
    <mergeCell ref="F332:F334"/>
    <mergeCell ref="K332:K334"/>
    <mergeCell ref="P332:P334"/>
    <mergeCell ref="Q332:Q334"/>
    <mergeCell ref="R332:R334"/>
    <mergeCell ref="S332:S334"/>
    <mergeCell ref="D335:D338"/>
    <mergeCell ref="E335:E338"/>
    <mergeCell ref="F335:F338"/>
    <mergeCell ref="K335:K338"/>
    <mergeCell ref="N335:N338"/>
    <mergeCell ref="O335:O338"/>
    <mergeCell ref="P335:P338"/>
    <mergeCell ref="Q335:Q338"/>
    <mergeCell ref="R335:R338"/>
    <mergeCell ref="S335:S338"/>
    <mergeCell ref="A339:A342"/>
    <mergeCell ref="B339:B342"/>
    <mergeCell ref="C339:C342"/>
    <mergeCell ref="D339:D341"/>
    <mergeCell ref="E339:E341"/>
    <mergeCell ref="F339:F341"/>
    <mergeCell ref="G339:G342"/>
    <mergeCell ref="H339:H342"/>
    <mergeCell ref="I339:I342"/>
    <mergeCell ref="J339:J342"/>
    <mergeCell ref="K339:K341"/>
    <mergeCell ref="L339:L342"/>
    <mergeCell ref="M339:M342"/>
    <mergeCell ref="N339:N342"/>
    <mergeCell ref="O339:O342"/>
    <mergeCell ref="P339:P342"/>
    <mergeCell ref="Q339:Q342"/>
    <mergeCell ref="R339:R342"/>
    <mergeCell ref="S339:S342"/>
    <mergeCell ref="A343:A347"/>
    <mergeCell ref="B343:B347"/>
    <mergeCell ref="C343:C347"/>
    <mergeCell ref="D343:D345"/>
    <mergeCell ref="E343:E345"/>
    <mergeCell ref="F343:F345"/>
    <mergeCell ref="G343:G347"/>
    <mergeCell ref="H343:H347"/>
    <mergeCell ref="I343:I347"/>
    <mergeCell ref="J343:J347"/>
    <mergeCell ref="K343:K347"/>
    <mergeCell ref="L343:L347"/>
    <mergeCell ref="M343:M347"/>
    <mergeCell ref="N343:N347"/>
    <mergeCell ref="O343:O347"/>
    <mergeCell ref="P343:P347"/>
    <mergeCell ref="Q343:Q347"/>
    <mergeCell ref="R343:R347"/>
    <mergeCell ref="S343:S347"/>
    <mergeCell ref="D346:D347"/>
    <mergeCell ref="E346:E347"/>
    <mergeCell ref="F346:F347"/>
    <mergeCell ref="A348:A352"/>
    <mergeCell ref="B348:B352"/>
    <mergeCell ref="C348:C352"/>
    <mergeCell ref="E348:E350"/>
    <mergeCell ref="F348:F350"/>
    <mergeCell ref="G348:G352"/>
    <mergeCell ref="H348:H352"/>
    <mergeCell ref="I348:I352"/>
    <mergeCell ref="J348:J352"/>
    <mergeCell ref="L348:L352"/>
    <mergeCell ref="M348:M352"/>
    <mergeCell ref="N348:N352"/>
    <mergeCell ref="O348:O352"/>
    <mergeCell ref="P348:P352"/>
    <mergeCell ref="Q348:Q352"/>
    <mergeCell ref="R348:R352"/>
    <mergeCell ref="S348:S352"/>
    <mergeCell ref="D349:D350"/>
    <mergeCell ref="R353:R356"/>
    <mergeCell ref="S353:S356"/>
    <mergeCell ref="D355:D356"/>
    <mergeCell ref="E355:E356"/>
    <mergeCell ref="F355:F356"/>
    <mergeCell ref="A353:A356"/>
    <mergeCell ref="B353:B356"/>
    <mergeCell ref="C353:C356"/>
    <mergeCell ref="D353:D354"/>
    <mergeCell ref="E353:E354"/>
    <mergeCell ref="F353:F354"/>
    <mergeCell ref="G353:G356"/>
    <mergeCell ref="H353:H356"/>
    <mergeCell ref="I353:I356"/>
    <mergeCell ref="J353:J356"/>
    <mergeCell ref="K353:K354"/>
    <mergeCell ref="L353:L356"/>
    <mergeCell ref="M353:M356"/>
    <mergeCell ref="N353:N356"/>
    <mergeCell ref="O353:O356"/>
    <mergeCell ref="P353:P356"/>
    <mergeCell ref="Q353:Q35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M84"/>
  <sheetViews>
    <sheetView showGridLines="0" topLeftCell="A69" zoomScale="80" zoomScaleNormal="80" workbookViewId="0">
      <selection activeCell="D30" sqref="D30"/>
    </sheetView>
  </sheetViews>
  <sheetFormatPr baseColWidth="10" defaultColWidth="11.42578125" defaultRowHeight="15"/>
  <cols>
    <col min="1" max="1" width="3.7109375" style="5" customWidth="1"/>
    <col min="2" max="2" width="3.28515625" style="13" bestFit="1" customWidth="1"/>
    <col min="3" max="3" width="16.140625" style="323" customWidth="1"/>
    <col min="4" max="4" width="83" style="324" bestFit="1" customWidth="1"/>
    <col min="5" max="5" width="16.7109375" style="324" customWidth="1"/>
    <col min="6" max="6" width="5.85546875" style="13" bestFit="1" customWidth="1"/>
    <col min="7" max="7" width="11" style="13" bestFit="1" customWidth="1"/>
    <col min="8" max="8" width="7.5703125" style="13" bestFit="1" customWidth="1"/>
    <col min="9" max="9" width="5.140625" style="13" bestFit="1" customWidth="1"/>
    <col min="10" max="10" width="15.140625" style="325" customWidth="1"/>
    <col min="11" max="11" width="52.140625" style="326" customWidth="1"/>
    <col min="12" max="12" width="37.7109375" style="327" customWidth="1"/>
    <col min="13" max="13" width="20.7109375" style="5" customWidth="1"/>
    <col min="14" max="16384" width="11.42578125" style="5"/>
  </cols>
  <sheetData>
    <row r="1" spans="1:13" ht="31.5" customHeight="1">
      <c r="A1" s="1"/>
      <c r="B1" s="1748" t="str">
        <f>Contenido!$B$1</f>
        <v xml:space="preserve">INFORME DE SEGUIMIENTO 
ADMINISTRACIÓN DE RIESGOS </v>
      </c>
      <c r="C1" s="1748"/>
      <c r="D1" s="1748"/>
      <c r="E1" s="1748"/>
      <c r="F1" s="1748"/>
      <c r="G1" s="1748"/>
      <c r="H1" s="1748"/>
      <c r="I1" s="1748"/>
      <c r="J1" s="1748"/>
      <c r="K1" s="1748"/>
      <c r="L1" s="1748"/>
      <c r="M1" s="1"/>
    </row>
    <row r="2" spans="1:13" ht="30" customHeight="1">
      <c r="A2" s="1"/>
      <c r="B2" s="1267" t="str">
        <f>Contenido!$B$2</f>
        <v>2023 -  2024</v>
      </c>
      <c r="C2" s="1267"/>
      <c r="D2" s="1267"/>
      <c r="E2" s="1267"/>
      <c r="F2" s="1267"/>
      <c r="G2" s="1267"/>
      <c r="H2" s="1267"/>
      <c r="I2" s="1267"/>
      <c r="J2" s="1267"/>
      <c r="K2" s="1267"/>
      <c r="L2" s="1267"/>
      <c r="M2" s="1"/>
    </row>
    <row r="3" spans="1:13" ht="30" customHeight="1">
      <c r="A3" s="1"/>
      <c r="B3" s="1"/>
      <c r="C3" s="1"/>
      <c r="D3" s="1"/>
      <c r="E3" s="1"/>
      <c r="F3" s="1"/>
      <c r="G3" s="1"/>
      <c r="H3" s="1"/>
      <c r="I3" s="1"/>
      <c r="J3" s="1"/>
      <c r="K3" s="1"/>
      <c r="L3" s="1"/>
      <c r="M3" s="1"/>
    </row>
    <row r="4" spans="1:13" ht="30" customHeight="1">
      <c r="A4" s="1"/>
      <c r="B4" s="1"/>
      <c r="C4" s="1"/>
      <c r="D4" s="1"/>
      <c r="E4" s="1"/>
      <c r="F4" s="1"/>
      <c r="G4" s="1"/>
      <c r="H4" s="1"/>
      <c r="I4" s="1"/>
      <c r="J4" s="1"/>
      <c r="K4" s="1"/>
      <c r="L4" s="1"/>
      <c r="M4" s="1"/>
    </row>
    <row r="5" spans="1:13" ht="30" customHeight="1">
      <c r="A5" s="1"/>
      <c r="B5" s="1"/>
      <c r="C5" s="1"/>
      <c r="D5" s="1"/>
      <c r="E5" s="1"/>
      <c r="F5" s="1"/>
      <c r="G5" s="1"/>
      <c r="H5" s="1"/>
      <c r="I5" s="1"/>
      <c r="J5" s="1"/>
      <c r="K5" s="1"/>
      <c r="L5" s="1"/>
      <c r="M5" s="1"/>
    </row>
    <row r="6" spans="1:13" ht="30" customHeight="1">
      <c r="A6" s="1"/>
      <c r="B6" s="1"/>
      <c r="C6" s="1"/>
      <c r="D6" s="1"/>
      <c r="E6" s="1"/>
      <c r="F6" s="1"/>
      <c r="G6" s="1"/>
      <c r="H6" s="1"/>
      <c r="I6" s="1"/>
      <c r="J6" s="1"/>
      <c r="K6" s="1"/>
      <c r="L6" s="1"/>
      <c r="M6" s="1"/>
    </row>
    <row r="7" spans="1:13" ht="42.75" customHeight="1">
      <c r="A7" s="1"/>
      <c r="B7" s="1698" t="s">
        <v>4445</v>
      </c>
      <c r="C7" s="1698"/>
      <c r="D7" s="1698"/>
      <c r="E7" s="1698"/>
      <c r="F7" s="1698"/>
      <c r="G7" s="1698"/>
      <c r="H7" s="1698"/>
      <c r="I7" s="1698"/>
      <c r="J7" s="1698"/>
      <c r="K7" s="1698"/>
      <c r="L7" s="1698"/>
      <c r="M7" s="1"/>
    </row>
    <row r="8" spans="1:13" ht="43.5" customHeight="1">
      <c r="A8" s="1"/>
      <c r="B8" s="1699" t="s">
        <v>2648</v>
      </c>
      <c r="C8" s="1699"/>
      <c r="D8" s="1699"/>
      <c r="E8" s="1699"/>
      <c r="F8" s="1699"/>
      <c r="G8" s="1699"/>
      <c r="H8" s="1699"/>
      <c r="I8" s="1699"/>
      <c r="J8" s="1699"/>
      <c r="K8" s="1699"/>
      <c r="L8" s="1699"/>
      <c r="M8" s="1"/>
    </row>
    <row r="9" spans="1:13" ht="112.5" customHeight="1">
      <c r="A9" s="1"/>
      <c r="B9" s="1701" t="s">
        <v>2649</v>
      </c>
      <c r="C9" s="1702"/>
      <c r="D9" s="1703" t="s">
        <v>2650</v>
      </c>
      <c r="E9" s="1704"/>
      <c r="F9" s="1704"/>
      <c r="G9" s="1704"/>
      <c r="H9" s="1704"/>
      <c r="I9" s="1704"/>
      <c r="J9" s="1704"/>
      <c r="K9" s="1704" t="s">
        <v>2651</v>
      </c>
      <c r="L9" s="1705" t="s">
        <v>2652</v>
      </c>
      <c r="M9" s="1"/>
    </row>
    <row r="10" spans="1:13" ht="37.5" customHeight="1">
      <c r="A10" s="1"/>
      <c r="B10" s="1701" t="s">
        <v>2653</v>
      </c>
      <c r="C10" s="1702"/>
      <c r="D10" s="1703" t="s">
        <v>4446</v>
      </c>
      <c r="E10" s="1704"/>
      <c r="F10" s="1704"/>
      <c r="G10" s="1704"/>
      <c r="H10" s="1704"/>
      <c r="I10" s="1704"/>
      <c r="J10" s="1704"/>
      <c r="K10" s="1704"/>
      <c r="L10" s="1705"/>
      <c r="M10" s="1"/>
    </row>
    <row r="11" spans="1:13" ht="66" customHeight="1">
      <c r="A11" s="1"/>
      <c r="B11" s="1701" t="s">
        <v>2654</v>
      </c>
      <c r="C11" s="1702"/>
      <c r="D11" s="1703" t="s">
        <v>2655</v>
      </c>
      <c r="E11" s="1704"/>
      <c r="F11" s="1704"/>
      <c r="G11" s="1704"/>
      <c r="H11" s="1704"/>
      <c r="I11" s="1704"/>
      <c r="J11" s="1704"/>
      <c r="K11" s="1704"/>
      <c r="L11" s="1705"/>
      <c r="M11" s="1"/>
    </row>
    <row r="12" spans="1:13" ht="120.75" customHeight="1">
      <c r="A12" s="1"/>
      <c r="B12" s="1706" t="s">
        <v>2656</v>
      </c>
      <c r="C12" s="1707"/>
      <c r="D12" s="1703" t="s">
        <v>2657</v>
      </c>
      <c r="E12" s="1704"/>
      <c r="F12" s="1704"/>
      <c r="G12" s="1704"/>
      <c r="H12" s="1704"/>
      <c r="I12" s="1704"/>
      <c r="J12" s="1704"/>
      <c r="K12" s="1704"/>
      <c r="L12" s="1705"/>
      <c r="M12" s="1"/>
    </row>
    <row r="13" spans="1:13" ht="84.75" customHeight="1">
      <c r="A13" s="1"/>
      <c r="B13" s="1699" t="s">
        <v>2658</v>
      </c>
      <c r="C13" s="1699"/>
      <c r="D13" s="1699"/>
      <c r="E13" s="1699"/>
      <c r="F13" s="1699"/>
      <c r="G13" s="1699"/>
      <c r="H13" s="1699"/>
      <c r="I13" s="1699"/>
      <c r="J13" s="1699"/>
      <c r="K13" s="1699"/>
      <c r="L13" s="1699"/>
      <c r="M13" s="1"/>
    </row>
    <row r="14" spans="1:13">
      <c r="A14" s="1"/>
      <c r="B14" s="306"/>
      <c r="C14" s="308"/>
      <c r="D14" s="309"/>
      <c r="E14" s="306"/>
      <c r="F14" s="306"/>
      <c r="G14" s="306"/>
      <c r="H14" s="306"/>
      <c r="I14" s="8"/>
      <c r="J14" s="166"/>
      <c r="K14" s="310"/>
      <c r="L14" s="136"/>
      <c r="M14" s="1"/>
    </row>
    <row r="15" spans="1:13" s="311" customFormat="1" ht="45" customHeight="1">
      <c r="A15" s="12"/>
      <c r="B15" s="1700" t="s">
        <v>2659</v>
      </c>
      <c r="C15" s="1700"/>
      <c r="D15" s="1700"/>
      <c r="E15" s="1700"/>
      <c r="F15" s="1700"/>
      <c r="G15" s="1700"/>
      <c r="H15" s="1700"/>
      <c r="I15" s="1700"/>
      <c r="J15" s="1700" t="s">
        <v>2660</v>
      </c>
      <c r="K15" s="1700"/>
      <c r="L15" s="1700"/>
      <c r="M15" s="12"/>
    </row>
    <row r="16" spans="1:13" ht="39.75" customHeight="1">
      <c r="A16" s="1"/>
      <c r="B16" s="25">
        <v>1</v>
      </c>
      <c r="C16" s="312" t="s">
        <v>2661</v>
      </c>
      <c r="D16" s="1708" t="s">
        <v>2662</v>
      </c>
      <c r="E16" s="1708"/>
      <c r="F16" s="1708"/>
      <c r="G16" s="1708"/>
      <c r="H16" s="1708"/>
      <c r="I16" s="1708"/>
      <c r="J16" s="313"/>
      <c r="K16" s="1709" t="s">
        <v>2663</v>
      </c>
      <c r="L16" s="1709"/>
      <c r="M16" s="1"/>
    </row>
    <row r="17" spans="1:13" ht="68.25" customHeight="1">
      <c r="A17" s="1"/>
      <c r="B17" s="25">
        <v>2</v>
      </c>
      <c r="C17" s="312" t="s">
        <v>2664</v>
      </c>
      <c r="D17" s="1708" t="s">
        <v>2665</v>
      </c>
      <c r="E17" s="1708"/>
      <c r="F17" s="1708"/>
      <c r="G17" s="1708"/>
      <c r="H17" s="1708"/>
      <c r="I17" s="1708"/>
      <c r="J17" s="314"/>
      <c r="K17" s="1709" t="s">
        <v>2666</v>
      </c>
      <c r="L17" s="1709"/>
      <c r="M17" s="1"/>
    </row>
    <row r="18" spans="1:13" ht="97.5" customHeight="1">
      <c r="A18" s="1"/>
      <c r="B18" s="25">
        <v>3</v>
      </c>
      <c r="C18" s="312" t="s">
        <v>2667</v>
      </c>
      <c r="D18" s="1708" t="s">
        <v>2668</v>
      </c>
      <c r="E18" s="1708"/>
      <c r="F18" s="1708"/>
      <c r="G18" s="1708"/>
      <c r="H18" s="1708"/>
      <c r="I18" s="1708"/>
      <c r="J18" s="315"/>
      <c r="K18" s="1709" t="s">
        <v>2669</v>
      </c>
      <c r="L18" s="1709"/>
      <c r="M18" s="1"/>
    </row>
    <row r="19" spans="1:13" ht="99.75" customHeight="1">
      <c r="A19" s="1"/>
      <c r="B19" s="25">
        <v>4</v>
      </c>
      <c r="C19" s="312" t="s">
        <v>2670</v>
      </c>
      <c r="D19" s="1708" t="s">
        <v>2671</v>
      </c>
      <c r="E19" s="1708"/>
      <c r="F19" s="1708"/>
      <c r="G19" s="1708"/>
      <c r="H19" s="1708"/>
      <c r="I19" s="1708"/>
      <c r="J19" s="316"/>
      <c r="K19" s="1709" t="s">
        <v>2672</v>
      </c>
      <c r="L19" s="1709"/>
      <c r="M19" s="1"/>
    </row>
    <row r="20" spans="1:13">
      <c r="A20" s="1"/>
      <c r="B20" s="8"/>
      <c r="C20" s="317"/>
      <c r="D20" s="9"/>
      <c r="E20" s="9"/>
      <c r="F20" s="8"/>
      <c r="G20" s="8"/>
      <c r="H20" s="8"/>
      <c r="I20" s="8"/>
      <c r="J20" s="166"/>
      <c r="K20" s="310"/>
      <c r="L20" s="136"/>
      <c r="M20" s="1"/>
    </row>
    <row r="21" spans="1:13">
      <c r="A21" s="1"/>
      <c r="B21" s="1710" t="s">
        <v>2673</v>
      </c>
      <c r="C21" s="1712" t="s">
        <v>2674</v>
      </c>
      <c r="D21" s="1710" t="s">
        <v>2675</v>
      </c>
      <c r="E21" s="1710" t="s">
        <v>2676</v>
      </c>
      <c r="F21" s="1714" t="s">
        <v>2677</v>
      </c>
      <c r="G21" s="1715"/>
      <c r="H21" s="1715"/>
      <c r="I21" s="1716"/>
      <c r="J21" s="1717" t="s">
        <v>2678</v>
      </c>
      <c r="K21" s="1719" t="s">
        <v>2679</v>
      </c>
      <c r="L21" s="1719" t="s">
        <v>2680</v>
      </c>
      <c r="M21" s="1"/>
    </row>
    <row r="22" spans="1:13" ht="45">
      <c r="A22" s="1"/>
      <c r="B22" s="1711"/>
      <c r="C22" s="1713"/>
      <c r="D22" s="1711"/>
      <c r="E22" s="1711"/>
      <c r="F22" s="56" t="s">
        <v>2681</v>
      </c>
      <c r="G22" s="56" t="s">
        <v>2682</v>
      </c>
      <c r="H22" s="56" t="s">
        <v>2683</v>
      </c>
      <c r="I22" s="56" t="s">
        <v>2684</v>
      </c>
      <c r="J22" s="1718"/>
      <c r="K22" s="1719"/>
      <c r="L22" s="1719"/>
      <c r="M22" s="1"/>
    </row>
    <row r="23" spans="1:13" ht="55.5" customHeight="1">
      <c r="A23" s="1"/>
      <c r="B23" s="1720">
        <v>1</v>
      </c>
      <c r="C23" s="1721" t="s">
        <v>2685</v>
      </c>
      <c r="D23" s="318" t="s">
        <v>2686</v>
      </c>
      <c r="E23" s="1722">
        <f>COUNTA(D23:D26)*4</f>
        <v>16</v>
      </c>
      <c r="F23" s="25"/>
      <c r="G23" s="25"/>
      <c r="H23" s="25"/>
      <c r="I23" s="307">
        <v>4</v>
      </c>
      <c r="J23" s="1725">
        <f>SUM(F23:I26)/E23</f>
        <v>1</v>
      </c>
      <c r="K23" s="328" t="s">
        <v>2687</v>
      </c>
      <c r="L23" s="1728"/>
      <c r="M23" s="1"/>
    </row>
    <row r="24" spans="1:13" ht="52.5" customHeight="1">
      <c r="A24" s="1"/>
      <c r="B24" s="1720"/>
      <c r="C24" s="1721"/>
      <c r="D24" s="318" t="s">
        <v>2688</v>
      </c>
      <c r="E24" s="1723"/>
      <c r="F24" s="25"/>
      <c r="G24" s="25"/>
      <c r="H24" s="25"/>
      <c r="I24" s="307">
        <v>4</v>
      </c>
      <c r="J24" s="1726"/>
      <c r="K24" s="328" t="s">
        <v>2689</v>
      </c>
      <c r="L24" s="1729"/>
      <c r="M24" s="1"/>
    </row>
    <row r="25" spans="1:13" ht="39" customHeight="1">
      <c r="A25" s="1"/>
      <c r="B25" s="1720"/>
      <c r="C25" s="1721"/>
      <c r="D25" s="318" t="s">
        <v>2690</v>
      </c>
      <c r="E25" s="1723"/>
      <c r="F25" s="25"/>
      <c r="G25" s="25"/>
      <c r="H25" s="25"/>
      <c r="I25" s="307">
        <v>4</v>
      </c>
      <c r="J25" s="1726"/>
      <c r="K25" s="328" t="s">
        <v>2691</v>
      </c>
      <c r="L25" s="1729"/>
      <c r="M25" s="1"/>
    </row>
    <row r="26" spans="1:13" ht="75">
      <c r="A26" s="1"/>
      <c r="B26" s="1720"/>
      <c r="C26" s="1721"/>
      <c r="D26" s="319" t="s">
        <v>2692</v>
      </c>
      <c r="E26" s="1724"/>
      <c r="F26" s="25"/>
      <c r="G26" s="25"/>
      <c r="H26" s="25"/>
      <c r="I26" s="307">
        <v>4</v>
      </c>
      <c r="J26" s="1727"/>
      <c r="K26" s="329" t="s">
        <v>2693</v>
      </c>
      <c r="L26" s="1730"/>
      <c r="M26" s="1"/>
    </row>
    <row r="27" spans="1:13" ht="22.5" customHeight="1">
      <c r="A27" s="1"/>
      <c r="B27" s="1720">
        <v>2</v>
      </c>
      <c r="C27" s="1721" t="s">
        <v>2694</v>
      </c>
      <c r="D27" s="318" t="s">
        <v>2695</v>
      </c>
      <c r="E27" s="1722">
        <f>COUNTA(D27:D32)*4</f>
        <v>24</v>
      </c>
      <c r="F27" s="25"/>
      <c r="G27" s="25"/>
      <c r="H27" s="25"/>
      <c r="I27" s="307">
        <v>4</v>
      </c>
      <c r="J27" s="1725">
        <f>SUM(F27:I32)/E27</f>
        <v>0.95833333333333337</v>
      </c>
      <c r="K27" s="1737" t="s">
        <v>56</v>
      </c>
      <c r="L27" s="1728" t="s">
        <v>2696</v>
      </c>
      <c r="M27" s="1"/>
    </row>
    <row r="28" spans="1:13" ht="30.75" customHeight="1">
      <c r="A28" s="1"/>
      <c r="B28" s="1720"/>
      <c r="C28" s="1721"/>
      <c r="D28" s="319" t="s">
        <v>2697</v>
      </c>
      <c r="E28" s="1723"/>
      <c r="F28" s="25"/>
      <c r="G28" s="25"/>
      <c r="H28" s="25">
        <v>3</v>
      </c>
      <c r="I28" s="307"/>
      <c r="J28" s="1726"/>
      <c r="K28" s="1737"/>
      <c r="L28" s="1729"/>
      <c r="M28" s="1"/>
    </row>
    <row r="29" spans="1:13" ht="22.5" customHeight="1">
      <c r="A29" s="1"/>
      <c r="B29" s="1720"/>
      <c r="C29" s="1721"/>
      <c r="D29" s="318" t="s">
        <v>2698</v>
      </c>
      <c r="E29" s="1723"/>
      <c r="F29" s="25"/>
      <c r="G29" s="25"/>
      <c r="H29" s="25"/>
      <c r="I29" s="307">
        <v>4</v>
      </c>
      <c r="J29" s="1726"/>
      <c r="K29" s="1737"/>
      <c r="L29" s="1729"/>
      <c r="M29" s="1"/>
    </row>
    <row r="30" spans="1:13" ht="22.5" customHeight="1">
      <c r="A30" s="1"/>
      <c r="B30" s="1720"/>
      <c r="C30" s="1721"/>
      <c r="D30" s="318" t="s">
        <v>2699</v>
      </c>
      <c r="E30" s="1723"/>
      <c r="F30" s="25"/>
      <c r="G30" s="25"/>
      <c r="H30" s="25"/>
      <c r="I30" s="307">
        <v>4</v>
      </c>
      <c r="J30" s="1726"/>
      <c r="K30" s="1737"/>
      <c r="L30" s="1729"/>
      <c r="M30" s="1"/>
    </row>
    <row r="31" spans="1:13" ht="35.25" customHeight="1">
      <c r="A31" s="1"/>
      <c r="B31" s="1720"/>
      <c r="C31" s="1721"/>
      <c r="D31" s="318" t="s">
        <v>2700</v>
      </c>
      <c r="E31" s="1723"/>
      <c r="F31" s="25"/>
      <c r="G31" s="25"/>
      <c r="H31" s="25"/>
      <c r="I31" s="307">
        <v>4</v>
      </c>
      <c r="J31" s="1726"/>
      <c r="K31" s="330" t="s">
        <v>2701</v>
      </c>
      <c r="L31" s="1729"/>
      <c r="M31" s="1"/>
    </row>
    <row r="32" spans="1:13" ht="30">
      <c r="A32" s="1"/>
      <c r="B32" s="1720"/>
      <c r="C32" s="1721"/>
      <c r="D32" s="318" t="s">
        <v>2702</v>
      </c>
      <c r="E32" s="1724"/>
      <c r="F32" s="25"/>
      <c r="G32" s="25"/>
      <c r="H32" s="25"/>
      <c r="I32" s="307">
        <v>4</v>
      </c>
      <c r="J32" s="1727"/>
      <c r="K32" s="328" t="s">
        <v>2703</v>
      </c>
      <c r="L32" s="1730"/>
      <c r="M32" s="1"/>
    </row>
    <row r="33" spans="1:13" ht="18.75" customHeight="1">
      <c r="A33" s="1" t="s">
        <v>58</v>
      </c>
      <c r="B33" s="1720">
        <v>3</v>
      </c>
      <c r="C33" s="1721" t="s">
        <v>2704</v>
      </c>
      <c r="D33" s="318" t="s">
        <v>2705</v>
      </c>
      <c r="E33" s="1722">
        <f>COUNTA(D33:D45)*4</f>
        <v>52</v>
      </c>
      <c r="F33" s="25"/>
      <c r="G33" s="25"/>
      <c r="H33" s="307"/>
      <c r="I33" s="307">
        <v>4</v>
      </c>
      <c r="J33" s="1725">
        <f>SUM(F33:I45)/E33</f>
        <v>0.98076923076923073</v>
      </c>
      <c r="K33" s="1734" t="s">
        <v>2706</v>
      </c>
      <c r="L33" s="1731" t="s">
        <v>4451</v>
      </c>
      <c r="M33" s="1"/>
    </row>
    <row r="34" spans="1:13" ht="18.75" customHeight="1">
      <c r="A34" s="1"/>
      <c r="B34" s="1720"/>
      <c r="C34" s="1721"/>
      <c r="D34" s="318" t="s">
        <v>2707</v>
      </c>
      <c r="E34" s="1723"/>
      <c r="F34" s="25"/>
      <c r="G34" s="25"/>
      <c r="H34" s="307"/>
      <c r="I34" s="307">
        <v>4</v>
      </c>
      <c r="J34" s="1726"/>
      <c r="K34" s="1735"/>
      <c r="L34" s="1732"/>
      <c r="M34" s="1"/>
    </row>
    <row r="35" spans="1:13" ht="20.25" customHeight="1">
      <c r="A35" s="1"/>
      <c r="B35" s="1720"/>
      <c r="C35" s="1721"/>
      <c r="D35" s="318" t="s">
        <v>2708</v>
      </c>
      <c r="E35" s="1723"/>
      <c r="F35" s="25"/>
      <c r="G35" s="25"/>
      <c r="H35" s="307"/>
      <c r="I35" s="307">
        <v>4</v>
      </c>
      <c r="J35" s="1726"/>
      <c r="K35" s="1735"/>
      <c r="L35" s="1732"/>
      <c r="M35" s="1"/>
    </row>
    <row r="36" spans="1:13" ht="20.25" customHeight="1">
      <c r="A36" s="1"/>
      <c r="B36" s="1720"/>
      <c r="C36" s="1721"/>
      <c r="D36" s="318" t="s">
        <v>2709</v>
      </c>
      <c r="E36" s="1723"/>
      <c r="F36" s="25"/>
      <c r="G36" s="25"/>
      <c r="H36" s="307">
        <v>3</v>
      </c>
      <c r="I36" s="307"/>
      <c r="J36" s="1726"/>
      <c r="K36" s="1735"/>
      <c r="L36" s="1732"/>
      <c r="M36" s="1"/>
    </row>
    <row r="37" spans="1:13" ht="30">
      <c r="A37" s="1"/>
      <c r="B37" s="1720"/>
      <c r="C37" s="1721"/>
      <c r="D37" s="318" t="s">
        <v>2710</v>
      </c>
      <c r="E37" s="1723"/>
      <c r="F37" s="25"/>
      <c r="G37" s="25"/>
      <c r="H37" s="307"/>
      <c r="I37" s="307">
        <v>4</v>
      </c>
      <c r="J37" s="1726"/>
      <c r="K37" s="1735"/>
      <c r="L37" s="1732"/>
      <c r="M37" s="1"/>
    </row>
    <row r="38" spans="1:13" ht="20.25" customHeight="1">
      <c r="A38" s="1"/>
      <c r="B38" s="1720"/>
      <c r="C38" s="1721"/>
      <c r="D38" s="320" t="s">
        <v>2711</v>
      </c>
      <c r="E38" s="1723"/>
      <c r="F38" s="25"/>
      <c r="G38" s="25"/>
      <c r="H38" s="25"/>
      <c r="I38" s="307">
        <v>4</v>
      </c>
      <c r="J38" s="1726"/>
      <c r="K38" s="1735"/>
      <c r="L38" s="1732"/>
      <c r="M38" s="1"/>
    </row>
    <row r="39" spans="1:13" ht="30">
      <c r="A39" s="1"/>
      <c r="B39" s="1720"/>
      <c r="C39" s="1721"/>
      <c r="D39" s="320" t="s">
        <v>2712</v>
      </c>
      <c r="E39" s="1723"/>
      <c r="F39" s="25"/>
      <c r="G39" s="25"/>
      <c r="H39" s="25"/>
      <c r="I39" s="307">
        <v>4</v>
      </c>
      <c r="J39" s="1726"/>
      <c r="K39" s="1735"/>
      <c r="L39" s="1732"/>
      <c r="M39" s="1"/>
    </row>
    <row r="40" spans="1:13" ht="26.25" customHeight="1">
      <c r="A40" s="1"/>
      <c r="B40" s="1720"/>
      <c r="C40" s="1721"/>
      <c r="D40" s="320" t="s">
        <v>2713</v>
      </c>
      <c r="E40" s="1723"/>
      <c r="F40" s="25"/>
      <c r="G40" s="25"/>
      <c r="H40" s="25"/>
      <c r="I40" s="307">
        <v>4</v>
      </c>
      <c r="J40" s="1726"/>
      <c r="K40" s="1735"/>
      <c r="L40" s="1732"/>
      <c r="M40" s="1"/>
    </row>
    <row r="41" spans="1:13" ht="21.75" customHeight="1">
      <c r="A41" s="1"/>
      <c r="B41" s="1720"/>
      <c r="C41" s="1721"/>
      <c r="D41" s="320" t="s">
        <v>2714</v>
      </c>
      <c r="E41" s="1723"/>
      <c r="F41" s="25"/>
      <c r="G41" s="25"/>
      <c r="H41" s="25"/>
      <c r="I41" s="307">
        <v>4</v>
      </c>
      <c r="J41" s="1726"/>
      <c r="K41" s="1735"/>
      <c r="L41" s="1732"/>
      <c r="M41" s="1"/>
    </row>
    <row r="42" spans="1:13" ht="33" customHeight="1">
      <c r="A42" s="1"/>
      <c r="B42" s="1720"/>
      <c r="C42" s="1721"/>
      <c r="D42" s="320" t="s">
        <v>2715</v>
      </c>
      <c r="E42" s="1723"/>
      <c r="F42" s="25"/>
      <c r="G42" s="25"/>
      <c r="H42" s="25"/>
      <c r="I42" s="307">
        <v>4</v>
      </c>
      <c r="J42" s="1726"/>
      <c r="K42" s="1735"/>
      <c r="L42" s="1732"/>
      <c r="M42" s="1"/>
    </row>
    <row r="43" spans="1:13" ht="24" customHeight="1">
      <c r="A43" s="1"/>
      <c r="B43" s="1720"/>
      <c r="C43" s="1721"/>
      <c r="D43" s="320" t="s">
        <v>2716</v>
      </c>
      <c r="E43" s="1723"/>
      <c r="F43" s="25"/>
      <c r="G43" s="25"/>
      <c r="H43" s="25"/>
      <c r="I43" s="307">
        <v>4</v>
      </c>
      <c r="J43" s="1726"/>
      <c r="K43" s="1735"/>
      <c r="L43" s="1732"/>
      <c r="M43" s="1"/>
    </row>
    <row r="44" spans="1:13" ht="30">
      <c r="A44" s="1"/>
      <c r="B44" s="1720"/>
      <c r="C44" s="1721"/>
      <c r="D44" s="320" t="s">
        <v>2717</v>
      </c>
      <c r="E44" s="1723"/>
      <c r="F44" s="25"/>
      <c r="G44" s="25"/>
      <c r="H44" s="25"/>
      <c r="I44" s="307">
        <v>4</v>
      </c>
      <c r="J44" s="1726"/>
      <c r="K44" s="1735"/>
      <c r="L44" s="1732"/>
      <c r="M44" s="1"/>
    </row>
    <row r="45" spans="1:13" ht="36.75" customHeight="1">
      <c r="A45" s="1"/>
      <c r="B45" s="1720"/>
      <c r="C45" s="1721"/>
      <c r="D45" s="318" t="s">
        <v>2718</v>
      </c>
      <c r="E45" s="1723"/>
      <c r="F45" s="25"/>
      <c r="G45" s="25"/>
      <c r="H45" s="25"/>
      <c r="I45" s="307">
        <v>4</v>
      </c>
      <c r="J45" s="1727"/>
      <c r="K45" s="1736"/>
      <c r="L45" s="1732"/>
      <c r="M45" s="1"/>
    </row>
    <row r="46" spans="1:13" ht="35.25" customHeight="1">
      <c r="A46" s="1"/>
      <c r="B46" s="1738">
        <v>4</v>
      </c>
      <c r="C46" s="1740" t="s">
        <v>2719</v>
      </c>
      <c r="D46" s="318" t="s">
        <v>2720</v>
      </c>
      <c r="E46" s="1722">
        <f>COUNTA(D46:D49)*4</f>
        <v>16</v>
      </c>
      <c r="F46" s="25"/>
      <c r="G46" s="25"/>
      <c r="H46" s="25"/>
      <c r="I46" s="307">
        <v>4</v>
      </c>
      <c r="J46" s="1725">
        <f>SUM(F46:I49)/E46</f>
        <v>1</v>
      </c>
      <c r="K46" s="1742" t="s">
        <v>2721</v>
      </c>
      <c r="L46" s="1731" t="s">
        <v>4451</v>
      </c>
      <c r="M46" s="1"/>
    </row>
    <row r="47" spans="1:13" ht="50.25" customHeight="1">
      <c r="A47" s="1"/>
      <c r="B47" s="1739"/>
      <c r="C47" s="1741"/>
      <c r="D47" s="318" t="s">
        <v>2722</v>
      </c>
      <c r="E47" s="1723"/>
      <c r="F47" s="25"/>
      <c r="G47" s="25"/>
      <c r="H47" s="25"/>
      <c r="I47" s="307">
        <v>4</v>
      </c>
      <c r="J47" s="1726"/>
      <c r="K47" s="1736"/>
      <c r="L47" s="1732"/>
      <c r="M47" s="1"/>
    </row>
    <row r="48" spans="1:13" ht="33.75" customHeight="1">
      <c r="A48" s="1"/>
      <c r="B48" s="1739"/>
      <c r="C48" s="1741"/>
      <c r="D48" s="318" t="s">
        <v>2723</v>
      </c>
      <c r="E48" s="1723"/>
      <c r="F48" s="25"/>
      <c r="G48" s="25"/>
      <c r="H48" s="25"/>
      <c r="I48" s="307">
        <v>4</v>
      </c>
      <c r="J48" s="1726"/>
      <c r="K48" s="333" t="s">
        <v>2724</v>
      </c>
      <c r="L48" s="1732"/>
      <c r="M48" s="1"/>
    </row>
    <row r="49" spans="1:13" ht="27.75" customHeight="1">
      <c r="A49" s="1"/>
      <c r="B49" s="1739"/>
      <c r="C49" s="1741"/>
      <c r="D49" s="318" t="s">
        <v>2725</v>
      </c>
      <c r="E49" s="1724"/>
      <c r="F49" s="25"/>
      <c r="G49" s="25"/>
      <c r="H49" s="25"/>
      <c r="I49" s="307">
        <v>4</v>
      </c>
      <c r="J49" s="1727"/>
      <c r="K49" s="333" t="s">
        <v>2726</v>
      </c>
      <c r="L49" s="1733"/>
      <c r="M49" s="1"/>
    </row>
    <row r="50" spans="1:13" ht="81" customHeight="1">
      <c r="A50" s="1"/>
      <c r="B50" s="1738">
        <v>5</v>
      </c>
      <c r="C50" s="1740" t="s">
        <v>2727</v>
      </c>
      <c r="D50" s="318" t="s">
        <v>2728</v>
      </c>
      <c r="E50" s="1722">
        <f>COUNTA(D50:D56)*4</f>
        <v>28</v>
      </c>
      <c r="F50" s="25"/>
      <c r="G50" s="25"/>
      <c r="H50" s="25"/>
      <c r="I50" s="307">
        <v>4</v>
      </c>
      <c r="J50" s="1725">
        <f>SUM(F50:I56)/E50</f>
        <v>0.8928571428571429</v>
      </c>
      <c r="K50" s="154" t="s">
        <v>2729</v>
      </c>
      <c r="L50" s="1728" t="s">
        <v>4451</v>
      </c>
      <c r="M50" s="1"/>
    </row>
    <row r="51" spans="1:13" ht="30" customHeight="1">
      <c r="A51" s="1"/>
      <c r="B51" s="1739"/>
      <c r="C51" s="1741"/>
      <c r="D51" s="318" t="s">
        <v>2730</v>
      </c>
      <c r="E51" s="1723"/>
      <c r="F51" s="25"/>
      <c r="G51" s="25"/>
      <c r="H51" s="25"/>
      <c r="I51" s="307">
        <v>4</v>
      </c>
      <c r="J51" s="1726"/>
      <c r="K51" s="329" t="s">
        <v>2724</v>
      </c>
      <c r="L51" s="1729"/>
      <c r="M51" s="1"/>
    </row>
    <row r="52" spans="1:13" ht="30" customHeight="1">
      <c r="A52" s="1"/>
      <c r="B52" s="1739"/>
      <c r="C52" s="1741"/>
      <c r="D52" s="318" t="s">
        <v>2731</v>
      </c>
      <c r="E52" s="1723"/>
      <c r="F52" s="25"/>
      <c r="G52" s="25"/>
      <c r="H52" s="25"/>
      <c r="I52" s="307">
        <v>4</v>
      </c>
      <c r="J52" s="1726"/>
      <c r="K52" s="329" t="s">
        <v>2732</v>
      </c>
      <c r="L52" s="1729"/>
      <c r="M52" s="1"/>
    </row>
    <row r="53" spans="1:13" ht="30" customHeight="1">
      <c r="A53" s="1"/>
      <c r="B53" s="1739"/>
      <c r="C53" s="1741"/>
      <c r="D53" s="193" t="s">
        <v>2733</v>
      </c>
      <c r="E53" s="1723"/>
      <c r="F53" s="25"/>
      <c r="G53" s="25"/>
      <c r="H53" s="25"/>
      <c r="I53" s="307">
        <v>4</v>
      </c>
      <c r="J53" s="1726"/>
      <c r="K53" s="328" t="s">
        <v>2734</v>
      </c>
      <c r="L53" s="1729"/>
      <c r="M53" s="1"/>
    </row>
    <row r="54" spans="1:13" ht="30" customHeight="1">
      <c r="A54" s="1"/>
      <c r="B54" s="1739"/>
      <c r="C54" s="1741"/>
      <c r="D54" s="193" t="s">
        <v>2735</v>
      </c>
      <c r="E54" s="1723"/>
      <c r="F54" s="25"/>
      <c r="G54" s="25"/>
      <c r="H54" s="25"/>
      <c r="I54" s="307">
        <v>4</v>
      </c>
      <c r="J54" s="1726"/>
      <c r="K54" s="328" t="s">
        <v>2736</v>
      </c>
      <c r="L54" s="1729"/>
      <c r="M54" s="1"/>
    </row>
    <row r="55" spans="1:13" ht="30" customHeight="1">
      <c r="A55" s="1"/>
      <c r="B55" s="1739"/>
      <c r="C55" s="1741"/>
      <c r="D55" s="193" t="s">
        <v>2737</v>
      </c>
      <c r="E55" s="1723"/>
      <c r="F55" s="25"/>
      <c r="G55" s="25"/>
      <c r="H55" s="25"/>
      <c r="I55" s="307">
        <v>4</v>
      </c>
      <c r="J55" s="1726"/>
      <c r="K55" s="328" t="s">
        <v>2738</v>
      </c>
      <c r="L55" s="1729"/>
      <c r="M55" s="1"/>
    </row>
    <row r="56" spans="1:13" ht="30" customHeight="1">
      <c r="A56" s="1"/>
      <c r="B56" s="1739"/>
      <c r="C56" s="1741"/>
      <c r="D56" s="193" t="s">
        <v>2739</v>
      </c>
      <c r="E56" s="1724"/>
      <c r="F56" s="25">
        <v>1</v>
      </c>
      <c r="G56" s="25"/>
      <c r="H56" s="25"/>
      <c r="I56" s="307"/>
      <c r="J56" s="1727"/>
      <c r="K56" s="329" t="s">
        <v>2724</v>
      </c>
      <c r="L56" s="1730"/>
      <c r="M56" s="1"/>
    </row>
    <row r="57" spans="1:13" ht="36.75" customHeight="1">
      <c r="A57" s="1"/>
      <c r="B57" s="1738">
        <v>6</v>
      </c>
      <c r="C57" s="1740" t="s">
        <v>2740</v>
      </c>
      <c r="D57" s="319" t="s">
        <v>2741</v>
      </c>
      <c r="E57" s="1722">
        <f>COUNTA(D57:D59)*4</f>
        <v>12</v>
      </c>
      <c r="F57" s="25"/>
      <c r="G57" s="25"/>
      <c r="H57" s="25"/>
      <c r="I57" s="307">
        <v>4</v>
      </c>
      <c r="J57" s="1725">
        <f>SUM(F57:I59)/E57</f>
        <v>1</v>
      </c>
      <c r="K57" s="329" t="s">
        <v>4454</v>
      </c>
      <c r="L57" s="1728" t="s">
        <v>4451</v>
      </c>
      <c r="M57" s="1"/>
    </row>
    <row r="58" spans="1:13" ht="89.25" customHeight="1">
      <c r="A58" s="1"/>
      <c r="B58" s="1739"/>
      <c r="C58" s="1741"/>
      <c r="D58" s="319" t="s">
        <v>2742</v>
      </c>
      <c r="E58" s="1723"/>
      <c r="F58" s="25"/>
      <c r="G58" s="25"/>
      <c r="H58" s="25"/>
      <c r="I58" s="307">
        <v>4</v>
      </c>
      <c r="J58" s="1726"/>
      <c r="K58" s="329" t="s">
        <v>4453</v>
      </c>
      <c r="L58" s="1729"/>
      <c r="M58" s="1"/>
    </row>
    <row r="59" spans="1:13" ht="73.5" customHeight="1">
      <c r="A59" s="1"/>
      <c r="B59" s="1743"/>
      <c r="C59" s="1744"/>
      <c r="D59" s="319" t="s">
        <v>2743</v>
      </c>
      <c r="E59" s="1724"/>
      <c r="F59" s="25"/>
      <c r="G59" s="25"/>
      <c r="H59" s="25"/>
      <c r="I59" s="307">
        <v>4</v>
      </c>
      <c r="J59" s="1727"/>
      <c r="K59" s="331" t="s">
        <v>2744</v>
      </c>
      <c r="L59" s="1730"/>
      <c r="M59" s="1"/>
    </row>
    <row r="60" spans="1:13" ht="55.5" customHeight="1">
      <c r="A60" s="1"/>
      <c r="B60" s="1738">
        <v>7</v>
      </c>
      <c r="C60" s="1740" t="s">
        <v>2745</v>
      </c>
      <c r="D60" s="319" t="s">
        <v>2746</v>
      </c>
      <c r="E60" s="1722">
        <f>COUNTA(D60:D68)*4</f>
        <v>36</v>
      </c>
      <c r="F60" s="25"/>
      <c r="G60" s="25"/>
      <c r="H60" s="25">
        <v>3</v>
      </c>
      <c r="I60" s="307"/>
      <c r="J60" s="1725">
        <f>SUM(F60:I68)/E60</f>
        <v>0.75</v>
      </c>
      <c r="K60" s="328" t="s">
        <v>2724</v>
      </c>
      <c r="L60" s="1728" t="s">
        <v>4451</v>
      </c>
      <c r="M60" s="1"/>
    </row>
    <row r="61" spans="1:13" ht="80.25" customHeight="1">
      <c r="A61" s="1"/>
      <c r="B61" s="1739"/>
      <c r="C61" s="1741"/>
      <c r="D61" s="319" t="s">
        <v>2747</v>
      </c>
      <c r="E61" s="1723"/>
      <c r="F61" s="25"/>
      <c r="G61" s="25"/>
      <c r="H61" s="25">
        <v>3</v>
      </c>
      <c r="I61" s="307"/>
      <c r="J61" s="1726"/>
      <c r="K61" s="329" t="s">
        <v>4452</v>
      </c>
      <c r="L61" s="1729"/>
      <c r="M61" s="1"/>
    </row>
    <row r="62" spans="1:13" ht="21" customHeight="1">
      <c r="A62" s="1"/>
      <c r="B62" s="1739"/>
      <c r="C62" s="1741"/>
      <c r="D62" s="319" t="s">
        <v>2748</v>
      </c>
      <c r="E62" s="1723"/>
      <c r="F62" s="25"/>
      <c r="G62" s="25"/>
      <c r="H62" s="25">
        <v>3</v>
      </c>
      <c r="I62" s="307"/>
      <c r="J62" s="1726"/>
      <c r="K62" s="1745" t="s">
        <v>2724</v>
      </c>
      <c r="L62" s="1729"/>
      <c r="M62" s="1"/>
    </row>
    <row r="63" spans="1:13" ht="21" customHeight="1">
      <c r="A63" s="1"/>
      <c r="B63" s="1739"/>
      <c r="C63" s="1741"/>
      <c r="D63" s="319" t="s">
        <v>2749</v>
      </c>
      <c r="E63" s="1723"/>
      <c r="F63" s="25"/>
      <c r="G63" s="25"/>
      <c r="H63" s="25">
        <v>3</v>
      </c>
      <c r="I63" s="307"/>
      <c r="J63" s="1726"/>
      <c r="K63" s="1746"/>
      <c r="L63" s="1729"/>
      <c r="M63" s="1"/>
    </row>
    <row r="64" spans="1:13" ht="21" customHeight="1">
      <c r="A64" s="1"/>
      <c r="B64" s="1739"/>
      <c r="C64" s="1741"/>
      <c r="D64" s="319" t="s">
        <v>2750</v>
      </c>
      <c r="E64" s="1723"/>
      <c r="F64" s="25"/>
      <c r="G64" s="25"/>
      <c r="H64" s="25">
        <v>3</v>
      </c>
      <c r="I64" s="307"/>
      <c r="J64" s="1726"/>
      <c r="K64" s="1747"/>
      <c r="L64" s="1729"/>
      <c r="M64" s="1"/>
    </row>
    <row r="65" spans="1:13" ht="102" customHeight="1">
      <c r="A65" s="1"/>
      <c r="B65" s="1739"/>
      <c r="C65" s="1741"/>
      <c r="D65" s="319" t="s">
        <v>2751</v>
      </c>
      <c r="E65" s="1723"/>
      <c r="F65" s="25"/>
      <c r="G65" s="25"/>
      <c r="H65" s="25">
        <v>3</v>
      </c>
      <c r="I65" s="307"/>
      <c r="J65" s="1726"/>
      <c r="K65" s="154" t="s">
        <v>2724</v>
      </c>
      <c r="L65" s="1729"/>
      <c r="M65" s="1"/>
    </row>
    <row r="66" spans="1:13" ht="21" customHeight="1">
      <c r="A66" s="1"/>
      <c r="B66" s="1739"/>
      <c r="C66" s="1741"/>
      <c r="D66" s="319" t="s">
        <v>2752</v>
      </c>
      <c r="E66" s="1723"/>
      <c r="F66" s="25"/>
      <c r="G66" s="25"/>
      <c r="H66" s="25">
        <v>3</v>
      </c>
      <c r="I66" s="307"/>
      <c r="J66" s="1726"/>
      <c r="K66" s="1745" t="s">
        <v>2724</v>
      </c>
      <c r="L66" s="1729"/>
      <c r="M66" s="1"/>
    </row>
    <row r="67" spans="1:13" ht="30.75" customHeight="1">
      <c r="A67" s="1"/>
      <c r="B67" s="1739"/>
      <c r="C67" s="1741"/>
      <c r="D67" s="319" t="s">
        <v>2753</v>
      </c>
      <c r="E67" s="1723"/>
      <c r="F67" s="25"/>
      <c r="G67" s="25"/>
      <c r="H67" s="25">
        <v>3</v>
      </c>
      <c r="I67" s="307"/>
      <c r="J67" s="1726"/>
      <c r="K67" s="1747"/>
      <c r="L67" s="1729"/>
      <c r="M67" s="1"/>
    </row>
    <row r="68" spans="1:13" ht="72" customHeight="1">
      <c r="A68" s="1"/>
      <c r="B68" s="1743"/>
      <c r="C68" s="1744"/>
      <c r="D68" s="319" t="s">
        <v>2754</v>
      </c>
      <c r="E68" s="1724"/>
      <c r="F68" s="25"/>
      <c r="G68" s="25"/>
      <c r="H68" s="25">
        <v>3</v>
      </c>
      <c r="I68" s="307"/>
      <c r="J68" s="1727"/>
      <c r="K68" s="329" t="s">
        <v>2755</v>
      </c>
      <c r="L68" s="1730"/>
      <c r="M68" s="1"/>
    </row>
    <row r="69" spans="1:13" ht="32.25" customHeight="1">
      <c r="A69" s="1"/>
      <c r="B69" s="1738">
        <v>8</v>
      </c>
      <c r="C69" s="1740" t="s">
        <v>2756</v>
      </c>
      <c r="D69" s="318" t="s">
        <v>2757</v>
      </c>
      <c r="E69" s="1722">
        <f>COUNTA(D69:D70)*4</f>
        <v>8</v>
      </c>
      <c r="F69" s="25"/>
      <c r="G69" s="25"/>
      <c r="H69" s="25">
        <v>3</v>
      </c>
      <c r="I69" s="307"/>
      <c r="J69" s="1725">
        <f>SUM(F69:I70)/E69</f>
        <v>0.75</v>
      </c>
      <c r="K69" s="329" t="s">
        <v>2724</v>
      </c>
      <c r="L69" s="1728" t="s">
        <v>4451</v>
      </c>
      <c r="M69" s="1"/>
    </row>
    <row r="70" spans="1:13" ht="34.5" customHeight="1">
      <c r="A70" s="1"/>
      <c r="B70" s="1743"/>
      <c r="C70" s="1744"/>
      <c r="D70" s="318" t="s">
        <v>2758</v>
      </c>
      <c r="E70" s="1724"/>
      <c r="F70" s="25"/>
      <c r="G70" s="25"/>
      <c r="H70" s="25">
        <v>3</v>
      </c>
      <c r="I70" s="307"/>
      <c r="J70" s="1727"/>
      <c r="K70" s="329" t="s">
        <v>2724</v>
      </c>
      <c r="L70" s="1730"/>
      <c r="M70" s="1"/>
    </row>
    <row r="71" spans="1:13" ht="48" customHeight="1">
      <c r="A71" s="1"/>
      <c r="B71" s="1738">
        <v>9</v>
      </c>
      <c r="C71" s="1740" t="s">
        <v>2759</v>
      </c>
      <c r="D71" s="321" t="s">
        <v>2760</v>
      </c>
      <c r="E71" s="1722">
        <f>COUNTA(D71:D73)*4</f>
        <v>12</v>
      </c>
      <c r="F71" s="25"/>
      <c r="G71" s="25"/>
      <c r="H71" s="25">
        <v>3</v>
      </c>
      <c r="I71" s="307"/>
      <c r="J71" s="1725">
        <f>SUM(F71:I73)/E71</f>
        <v>0.66666666666666663</v>
      </c>
      <c r="K71" s="328" t="s">
        <v>2761</v>
      </c>
      <c r="L71" s="1728" t="s">
        <v>4450</v>
      </c>
      <c r="M71" s="1"/>
    </row>
    <row r="72" spans="1:13" ht="47.25" customHeight="1">
      <c r="A72" s="1"/>
      <c r="B72" s="1739"/>
      <c r="C72" s="1741"/>
      <c r="D72" s="321" t="s">
        <v>2762</v>
      </c>
      <c r="E72" s="1723"/>
      <c r="F72" s="25"/>
      <c r="G72" s="25">
        <v>2</v>
      </c>
      <c r="H72" s="25"/>
      <c r="I72" s="307"/>
      <c r="J72" s="1726"/>
      <c r="K72" s="329" t="s">
        <v>2763</v>
      </c>
      <c r="L72" s="1729"/>
      <c r="M72" s="1"/>
    </row>
    <row r="73" spans="1:13" ht="50.25" customHeight="1">
      <c r="A73" s="1"/>
      <c r="B73" s="1743"/>
      <c r="C73" s="1744"/>
      <c r="D73" s="321" t="s">
        <v>2764</v>
      </c>
      <c r="E73" s="1724"/>
      <c r="F73" s="25"/>
      <c r="G73" s="25"/>
      <c r="H73" s="25">
        <v>3</v>
      </c>
      <c r="I73" s="307"/>
      <c r="J73" s="1727"/>
      <c r="K73" s="329" t="s">
        <v>4449</v>
      </c>
      <c r="L73" s="1730"/>
      <c r="M73" s="1"/>
    </row>
    <row r="74" spans="1:13" ht="37.5" customHeight="1">
      <c r="A74" s="1"/>
      <c r="B74" s="1738">
        <v>10</v>
      </c>
      <c r="C74" s="1740" t="s">
        <v>2649</v>
      </c>
      <c r="D74" s="318" t="s">
        <v>2765</v>
      </c>
      <c r="E74" s="1722">
        <f>COUNTA(D74:D78)*4</f>
        <v>20</v>
      </c>
      <c r="F74" s="25"/>
      <c r="G74" s="25"/>
      <c r="H74" s="25"/>
      <c r="I74" s="307">
        <v>4</v>
      </c>
      <c r="J74" s="1725">
        <f>SUM(F74:I78)/E74</f>
        <v>0.75</v>
      </c>
      <c r="K74" s="328" t="s">
        <v>2766</v>
      </c>
      <c r="L74" s="1728" t="s">
        <v>4448</v>
      </c>
      <c r="M74" s="1"/>
    </row>
    <row r="75" spans="1:13" ht="63.75" customHeight="1">
      <c r="A75" s="1"/>
      <c r="B75" s="1739"/>
      <c r="C75" s="1741"/>
      <c r="D75" s="318" t="s">
        <v>2767</v>
      </c>
      <c r="E75" s="1723"/>
      <c r="F75" s="25"/>
      <c r="G75" s="25"/>
      <c r="H75" s="25">
        <v>3</v>
      </c>
      <c r="I75" s="307"/>
      <c r="J75" s="1726"/>
      <c r="K75" s="329" t="s">
        <v>2768</v>
      </c>
      <c r="L75" s="1729"/>
      <c r="M75" s="1"/>
    </row>
    <row r="76" spans="1:13" ht="48.75" customHeight="1">
      <c r="A76" s="1"/>
      <c r="B76" s="1739"/>
      <c r="C76" s="1741"/>
      <c r="D76" s="318" t="s">
        <v>2769</v>
      </c>
      <c r="E76" s="1723"/>
      <c r="F76" s="25"/>
      <c r="G76" s="25"/>
      <c r="H76" s="25">
        <v>3</v>
      </c>
      <c r="I76" s="307"/>
      <c r="J76" s="1726"/>
      <c r="K76" s="329" t="s">
        <v>4447</v>
      </c>
      <c r="L76" s="1729"/>
      <c r="M76" s="1"/>
    </row>
    <row r="77" spans="1:13" ht="42.75" customHeight="1">
      <c r="A77" s="1"/>
      <c r="B77" s="1739"/>
      <c r="C77" s="1741"/>
      <c r="D77" s="318" t="s">
        <v>2770</v>
      </c>
      <c r="E77" s="1723"/>
      <c r="F77" s="25"/>
      <c r="G77" s="25"/>
      <c r="H77" s="25"/>
      <c r="I77" s="307">
        <v>4</v>
      </c>
      <c r="J77" s="1726"/>
      <c r="K77" s="328" t="s">
        <v>2736</v>
      </c>
      <c r="L77" s="1729"/>
      <c r="M77" s="1"/>
    </row>
    <row r="78" spans="1:13" ht="36" customHeight="1">
      <c r="A78" s="1"/>
      <c r="B78" s="1743"/>
      <c r="C78" s="1744"/>
      <c r="D78" s="318" t="s">
        <v>2771</v>
      </c>
      <c r="E78" s="1724"/>
      <c r="F78" s="25">
        <v>1</v>
      </c>
      <c r="G78" s="25"/>
      <c r="H78" s="25"/>
      <c r="I78" s="307"/>
      <c r="J78" s="1727"/>
      <c r="K78" s="329" t="s">
        <v>2724</v>
      </c>
      <c r="L78" s="1730"/>
      <c r="M78" s="1"/>
    </row>
    <row r="79" spans="1:13">
      <c r="A79" s="1"/>
      <c r="B79" s="1252" t="s">
        <v>2772</v>
      </c>
      <c r="C79" s="1252"/>
      <c r="D79" s="1252"/>
      <c r="E79" s="1252"/>
      <c r="F79" s="1252"/>
      <c r="G79" s="1252"/>
      <c r="H79" s="1252"/>
      <c r="I79" s="1252"/>
      <c r="J79" s="1252"/>
      <c r="K79" s="21"/>
      <c r="L79" s="136"/>
      <c r="M79" s="1"/>
    </row>
    <row r="80" spans="1:13" ht="25.5">
      <c r="A80" s="1"/>
      <c r="B80" s="8"/>
      <c r="C80" s="317"/>
      <c r="D80" s="306"/>
      <c r="E80" s="306"/>
      <c r="F80" s="8"/>
      <c r="G80" s="8"/>
      <c r="H80" s="8"/>
      <c r="I80" s="148"/>
      <c r="J80" s="322">
        <f>AVERAGE(J23:J78)</f>
        <v>0.87486263736263736</v>
      </c>
      <c r="K80" s="310"/>
      <c r="L80" s="136"/>
      <c r="M80" s="1"/>
    </row>
    <row r="81" spans="1:13">
      <c r="A81" s="1"/>
      <c r="B81" s="8"/>
      <c r="C81" s="317"/>
      <c r="D81" s="306"/>
      <c r="E81" s="306"/>
      <c r="F81" s="8"/>
      <c r="G81" s="8"/>
      <c r="H81" s="8"/>
      <c r="I81" s="8"/>
      <c r="J81" s="166"/>
      <c r="K81" s="310"/>
      <c r="L81" s="136"/>
      <c r="M81" s="1"/>
    </row>
    <row r="82" spans="1:13" ht="51.75" customHeight="1">
      <c r="A82" s="1"/>
      <c r="B82" s="1749" t="s">
        <v>4455</v>
      </c>
      <c r="C82" s="1749"/>
      <c r="D82" s="1749"/>
      <c r="E82" s="1749"/>
      <c r="F82" s="1749"/>
      <c r="G82" s="1749"/>
      <c r="H82" s="1749"/>
      <c r="I82" s="1749"/>
      <c r="J82" s="1749"/>
      <c r="K82" s="1749"/>
      <c r="L82" s="1749"/>
      <c r="M82" s="1"/>
    </row>
    <row r="83" spans="1:13">
      <c r="A83" s="1"/>
      <c r="B83" s="1252" t="s">
        <v>2773</v>
      </c>
      <c r="C83" s="1252"/>
      <c r="D83" s="1252" t="s">
        <v>4456</v>
      </c>
      <c r="E83" s="1252"/>
      <c r="F83" s="1252"/>
      <c r="G83" s="1252"/>
      <c r="H83" s="1252"/>
      <c r="I83" s="1252"/>
      <c r="J83" s="1252"/>
      <c r="K83" s="1252"/>
      <c r="L83" s="136"/>
      <c r="M83" s="1"/>
    </row>
    <row r="84" spans="1:13">
      <c r="A84" s="1"/>
      <c r="B84" s="8"/>
      <c r="C84" s="317"/>
      <c r="D84" s="306"/>
      <c r="E84" s="306"/>
      <c r="F84" s="8"/>
      <c r="G84" s="8"/>
      <c r="H84" s="8"/>
      <c r="I84" s="8"/>
      <c r="J84" s="166"/>
      <c r="K84" s="310"/>
      <c r="L84" s="136"/>
      <c r="M84" s="1"/>
    </row>
  </sheetData>
  <mergeCells count="90">
    <mergeCell ref="B1:L1"/>
    <mergeCell ref="B2:L2"/>
    <mergeCell ref="B83:C83"/>
    <mergeCell ref="D83:K83"/>
    <mergeCell ref="B82:L82"/>
    <mergeCell ref="B9:C9"/>
    <mergeCell ref="B10:C10"/>
    <mergeCell ref="B74:B78"/>
    <mergeCell ref="C74:C78"/>
    <mergeCell ref="E74:E78"/>
    <mergeCell ref="J74:J78"/>
    <mergeCell ref="L74:L78"/>
    <mergeCell ref="B79:J79"/>
    <mergeCell ref="B69:B70"/>
    <mergeCell ref="C69:C70"/>
    <mergeCell ref="E69:E70"/>
    <mergeCell ref="J69:J70"/>
    <mergeCell ref="L69:L70"/>
    <mergeCell ref="B71:B73"/>
    <mergeCell ref="C71:C73"/>
    <mergeCell ref="E71:E73"/>
    <mergeCell ref="J71:J73"/>
    <mergeCell ref="L71:L73"/>
    <mergeCell ref="B60:B68"/>
    <mergeCell ref="C60:C68"/>
    <mergeCell ref="E60:E68"/>
    <mergeCell ref="J60:J68"/>
    <mergeCell ref="L60:L68"/>
    <mergeCell ref="K62:K64"/>
    <mergeCell ref="K66:K67"/>
    <mergeCell ref="L57:L59"/>
    <mergeCell ref="B50:B56"/>
    <mergeCell ref="C50:C56"/>
    <mergeCell ref="E50:E56"/>
    <mergeCell ref="J50:J56"/>
    <mergeCell ref="L50:L56"/>
    <mergeCell ref="J46:J49"/>
    <mergeCell ref="K46:K47"/>
    <mergeCell ref="B57:B59"/>
    <mergeCell ref="C57:C59"/>
    <mergeCell ref="E57:E59"/>
    <mergeCell ref="J57:J59"/>
    <mergeCell ref="L46:L49"/>
    <mergeCell ref="L27:L32"/>
    <mergeCell ref="B33:B45"/>
    <mergeCell ref="C33:C45"/>
    <mergeCell ref="E33:E45"/>
    <mergeCell ref="J33:J45"/>
    <mergeCell ref="K33:K45"/>
    <mergeCell ref="L33:L45"/>
    <mergeCell ref="B27:B32"/>
    <mergeCell ref="C27:C32"/>
    <mergeCell ref="E27:E32"/>
    <mergeCell ref="J27:J32"/>
    <mergeCell ref="K27:K30"/>
    <mergeCell ref="B46:B49"/>
    <mergeCell ref="C46:C49"/>
    <mergeCell ref="E46:E49"/>
    <mergeCell ref="B23:B26"/>
    <mergeCell ref="C23:C26"/>
    <mergeCell ref="E23:E26"/>
    <mergeCell ref="J23:J26"/>
    <mergeCell ref="L23:L26"/>
    <mergeCell ref="D19:I19"/>
    <mergeCell ref="K19:L19"/>
    <mergeCell ref="B21:B22"/>
    <mergeCell ref="C21:C22"/>
    <mergeCell ref="D21:D22"/>
    <mergeCell ref="E21:E22"/>
    <mergeCell ref="F21:I21"/>
    <mergeCell ref="J21:J22"/>
    <mergeCell ref="K21:K22"/>
    <mergeCell ref="L21:L22"/>
    <mergeCell ref="D16:I16"/>
    <mergeCell ref="K16:L16"/>
    <mergeCell ref="D17:I17"/>
    <mergeCell ref="K17:L17"/>
    <mergeCell ref="D18:I18"/>
    <mergeCell ref="K18:L18"/>
    <mergeCell ref="B7:L7"/>
    <mergeCell ref="B8:L8"/>
    <mergeCell ref="B13:L13"/>
    <mergeCell ref="B15:I15"/>
    <mergeCell ref="J15:L15"/>
    <mergeCell ref="B11:C11"/>
    <mergeCell ref="D9:L9"/>
    <mergeCell ref="D10:L10"/>
    <mergeCell ref="D11:L11"/>
    <mergeCell ref="B12:C12"/>
    <mergeCell ref="D12:L12"/>
  </mergeCells>
  <conditionalFormatting sqref="J23 J27 J33 J46 J50 J57 J60 J69 J71 J74">
    <cfRule type="cellIs" dxfId="7" priority="1" operator="between">
      <formula>0.91</formula>
      <formula>1</formula>
    </cfRule>
    <cfRule type="cellIs" dxfId="6" priority="2" operator="between">
      <formula>0.61</formula>
      <formula>0.9</formula>
    </cfRule>
    <cfRule type="cellIs" dxfId="5" priority="3" operator="between">
      <formula>0.31</formula>
      <formula>0.6</formula>
    </cfRule>
    <cfRule type="cellIs" dxfId="4" priority="4" operator="between">
      <formula>0</formula>
      <formula>0.3</formula>
    </cfRule>
  </conditionalFormatting>
  <conditionalFormatting sqref="J80">
    <cfRule type="cellIs" dxfId="3" priority="5" operator="between">
      <formula>0</formula>
      <formula>0.3</formula>
    </cfRule>
    <cfRule type="cellIs" dxfId="2" priority="6" operator="between">
      <formula>0.31</formula>
      <formula>0.6</formula>
    </cfRule>
    <cfRule type="cellIs" dxfId="1" priority="7" operator="between">
      <formula>0.61</formula>
      <formula>0.85</formula>
    </cfRule>
    <cfRule type="cellIs" dxfId="0" priority="8" operator="between">
      <formula>0.86</formula>
      <formula>1</formula>
    </cfRule>
  </conditionalFormatting>
  <hyperlinks>
    <hyperlink ref="K74" r:id="rId1" location="Riesgos-Gestion" xr:uid="{00000000-0004-0000-0700-000000000000}"/>
    <hyperlink ref="K77" r:id="rId2" location="Riesgos-Corrupcion" xr:uid="{00000000-0004-0000-0700-000001000000}"/>
    <hyperlink ref="K73" r:id="rId3" location="page=41" xr:uid="{00000000-0004-0000-0700-000002000000}"/>
    <hyperlink ref="K71" r:id="rId4" xr:uid="{00000000-0004-0000-0700-000003000000}"/>
    <hyperlink ref="K55" r:id="rId5" location="Riesgos-Digital" xr:uid="{00000000-0004-0000-0700-000005000000}"/>
    <hyperlink ref="K54" r:id="rId6" location="Riesgos-Corrupcion" xr:uid="{00000000-0004-0000-0700-000006000000}"/>
    <hyperlink ref="K59" r:id="rId7" display="https://www.uis.edu.co/intranet/calidad/mapa_riesgos.html_x000a_En proceso de actualizació en la nueva metodologia de riesgos " xr:uid="{00000000-0004-0000-0700-000007000000}"/>
    <hyperlink ref="K53" r:id="rId8" xr:uid="{00000000-0004-0000-0700-000008000000}"/>
    <hyperlink ref="K27" r:id="rId9" xr:uid="{00000000-0004-0000-0700-000009000000}"/>
    <hyperlink ref="K31" r:id="rId10" xr:uid="{00000000-0004-0000-0700-00000A000000}"/>
    <hyperlink ref="K32" r:id="rId11" xr:uid="{00000000-0004-0000-0700-00000B000000}"/>
    <hyperlink ref="K23" r:id="rId12" location="page=30" xr:uid="{00000000-0004-0000-0700-00000C000000}"/>
    <hyperlink ref="K24" r:id="rId13" location="page=30" display="https://uis.edu.co/wp-content/uploads/2022/04/proyectoInstitucional.pdf#page=30" xr:uid="{00000000-0004-0000-0700-00000D000000}"/>
    <hyperlink ref="K25" r:id="rId14" xr:uid="{00000000-0004-0000-0700-00000E000000}"/>
    <hyperlink ref="K33" r:id="rId15" xr:uid="{00000000-0004-0000-0700-00000F000000}"/>
    <hyperlink ref="B12:C12" r:id="rId16" display="Micrositio en página web para la Administración de Riesgos" xr:uid="{00000000-0004-0000-0700-000010000000}"/>
    <hyperlink ref="K58" r:id="rId17" location="page=23_x000a_En proceso de actualización en la nueva metodología de riesgos " xr:uid="{D081263B-0412-4056-AF3B-F036861FD9C3}"/>
    <hyperlink ref="K57" r:id="rId18" location="page=18" xr:uid="{87C1B9CA-852E-48FB-98D3-67A35CC3FD68}"/>
  </hyperlinks>
  <pageMargins left="0.7" right="0.7" top="0.75" bottom="0.75" header="0.3" footer="0.3"/>
  <pageSetup paperSize="9" orientation="portrait" r:id="rId19"/>
  <drawing r:id="rId20"/>
  <legacyDrawing r:id="rId2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P72"/>
  <sheetViews>
    <sheetView showGridLines="0" topLeftCell="A34" zoomScaleNormal="100" workbookViewId="0">
      <selection activeCell="B46" sqref="B46:C46"/>
    </sheetView>
  </sheetViews>
  <sheetFormatPr baseColWidth="10" defaultColWidth="11.42578125" defaultRowHeight="15"/>
  <cols>
    <col min="1" max="1" width="4" style="5" customWidth="1"/>
    <col min="2" max="2" width="8.140625" style="13" customWidth="1"/>
    <col min="3" max="3" width="4.28515625" style="13" customWidth="1"/>
    <col min="4" max="4" width="10.28515625" style="5" customWidth="1"/>
    <col min="5" max="5" width="16" style="5" customWidth="1"/>
    <col min="6" max="6" width="19.85546875" style="102" customWidth="1"/>
    <col min="7" max="7" width="1.7109375" style="5" customWidth="1"/>
    <col min="8" max="8" width="10.85546875" style="5" customWidth="1"/>
    <col min="9" max="9" width="1.7109375" style="5" customWidth="1"/>
    <col min="10" max="11" width="18" style="5" customWidth="1"/>
    <col min="12" max="12" width="9.85546875" style="5" customWidth="1"/>
    <col min="13" max="13" width="24.7109375" style="5" customWidth="1"/>
    <col min="14" max="15" width="18" style="5" customWidth="1"/>
    <col min="16" max="16" width="7.140625" style="5" bestFit="1" customWidth="1"/>
    <col min="17" max="16384" width="11.42578125" style="5"/>
  </cols>
  <sheetData>
    <row r="1" spans="1:16" ht="48.75" customHeight="1">
      <c r="A1" s="1"/>
      <c r="B1" s="1228" t="str">
        <f>Contenido!$B$1</f>
        <v xml:space="preserve">INFORME DE SEGUIMIENTO 
ADMINISTRACIÓN DE RIESGOS </v>
      </c>
      <c r="C1" s="1228"/>
      <c r="D1" s="1228"/>
      <c r="E1" s="1228"/>
      <c r="F1" s="1228"/>
      <c r="G1" s="1228"/>
      <c r="H1" s="1228"/>
      <c r="I1" s="1228"/>
      <c r="J1" s="1228"/>
      <c r="K1" s="1228"/>
      <c r="L1" s="1228"/>
      <c r="M1" s="1228"/>
      <c r="N1" s="1228"/>
      <c r="O1" s="1228"/>
      <c r="P1" s="1"/>
    </row>
    <row r="2" spans="1:16" ht="20.25">
      <c r="A2" s="1"/>
      <c r="B2" s="1226" t="str">
        <f>Contenido!$B$2</f>
        <v>2023 -  2024</v>
      </c>
      <c r="C2" s="1226"/>
      <c r="D2" s="1226"/>
      <c r="E2" s="1226"/>
      <c r="F2" s="1226"/>
      <c r="G2" s="1226"/>
      <c r="H2" s="1226"/>
      <c r="I2" s="1226"/>
      <c r="J2" s="1226"/>
      <c r="K2" s="1226"/>
      <c r="L2" s="1226"/>
      <c r="M2" s="1226"/>
      <c r="N2" s="1226"/>
      <c r="O2" s="1226"/>
      <c r="P2" s="1"/>
    </row>
    <row r="3" spans="1:16">
      <c r="A3" s="1"/>
      <c r="B3" s="8"/>
      <c r="C3" s="8"/>
      <c r="D3" s="1"/>
      <c r="E3" s="1"/>
      <c r="F3" s="9"/>
      <c r="G3" s="1"/>
      <c r="H3" s="1"/>
      <c r="I3" s="1"/>
      <c r="J3" s="1"/>
      <c r="K3" s="1"/>
      <c r="L3" s="1"/>
      <c r="M3" s="1"/>
      <c r="N3" s="1"/>
      <c r="O3" s="1"/>
      <c r="P3" s="1"/>
    </row>
    <row r="4" spans="1:16">
      <c r="A4" s="1"/>
      <c r="B4" s="8"/>
      <c r="C4" s="8"/>
      <c r="D4" s="1"/>
      <c r="E4" s="1"/>
      <c r="F4" s="9"/>
      <c r="G4" s="1"/>
      <c r="H4" s="1"/>
      <c r="I4" s="1"/>
      <c r="J4" s="1"/>
      <c r="K4" s="1"/>
      <c r="L4" s="1"/>
      <c r="M4" s="1"/>
      <c r="N4" s="1"/>
      <c r="O4" s="1"/>
      <c r="P4" s="1"/>
    </row>
    <row r="5" spans="1:16">
      <c r="A5" s="1"/>
      <c r="B5" s="8"/>
      <c r="C5" s="8"/>
      <c r="D5" s="1"/>
      <c r="E5" s="1"/>
      <c r="F5" s="9"/>
      <c r="G5" s="1"/>
      <c r="H5" s="1"/>
      <c r="I5" s="1"/>
      <c r="J5" s="1"/>
      <c r="K5" s="1"/>
      <c r="L5" s="1"/>
      <c r="M5" s="1"/>
      <c r="N5" s="1"/>
      <c r="O5" s="1"/>
      <c r="P5" s="1"/>
    </row>
    <row r="6" spans="1:16">
      <c r="A6" s="1"/>
      <c r="B6" s="8"/>
      <c r="C6" s="8"/>
      <c r="D6" s="1"/>
      <c r="E6" s="1"/>
      <c r="F6" s="9"/>
      <c r="G6" s="1"/>
      <c r="H6" s="1"/>
      <c r="I6" s="1"/>
      <c r="J6" s="1"/>
      <c r="K6" s="1"/>
      <c r="L6" s="1"/>
      <c r="M6" s="1"/>
      <c r="N6" s="1"/>
      <c r="O6" s="1"/>
      <c r="P6" s="1"/>
    </row>
    <row r="7" spans="1:16">
      <c r="A7" s="1"/>
      <c r="B7" s="8"/>
      <c r="C7" s="8"/>
      <c r="D7" s="1"/>
      <c r="E7" s="1"/>
      <c r="F7" s="9"/>
      <c r="G7" s="1"/>
      <c r="H7" s="1"/>
      <c r="I7" s="1"/>
      <c r="J7" s="1"/>
      <c r="K7" s="1"/>
      <c r="L7" s="1"/>
      <c r="M7" s="1"/>
      <c r="N7" s="1"/>
      <c r="O7" s="1"/>
      <c r="P7" s="1"/>
    </row>
    <row r="8" spans="1:16">
      <c r="A8" s="1"/>
      <c r="B8" s="8"/>
      <c r="C8" s="8"/>
      <c r="D8" s="1"/>
      <c r="E8" s="1"/>
      <c r="F8" s="9"/>
      <c r="G8" s="1"/>
      <c r="H8" s="1"/>
      <c r="I8" s="1"/>
      <c r="J8" s="1"/>
      <c r="K8" s="1"/>
      <c r="L8" s="1"/>
      <c r="M8" s="1"/>
      <c r="N8" s="1"/>
      <c r="O8" s="1"/>
      <c r="P8" s="1"/>
    </row>
    <row r="9" spans="1:16">
      <c r="A9" s="1"/>
      <c r="B9" s="8"/>
      <c r="C9" s="8"/>
      <c r="D9" s="1"/>
      <c r="E9" s="1"/>
      <c r="F9" s="9"/>
      <c r="G9" s="1"/>
      <c r="H9" s="1"/>
      <c r="I9" s="1"/>
      <c r="J9" s="1"/>
      <c r="K9" s="1"/>
      <c r="L9" s="1"/>
      <c r="M9" s="1"/>
      <c r="N9" s="1"/>
      <c r="O9" s="1"/>
      <c r="P9" s="1"/>
    </row>
    <row r="10" spans="1:16">
      <c r="A10" s="1"/>
      <c r="B10" s="8"/>
      <c r="C10" s="8"/>
      <c r="D10" s="1"/>
      <c r="E10" s="1"/>
      <c r="F10" s="9"/>
      <c r="G10" s="1"/>
      <c r="H10" s="1"/>
      <c r="I10" s="1"/>
      <c r="J10" s="1"/>
      <c r="K10" s="1"/>
      <c r="L10" s="1"/>
      <c r="M10" s="1"/>
      <c r="N10" s="1"/>
      <c r="O10" s="1"/>
      <c r="P10" s="1"/>
    </row>
    <row r="11" spans="1:16">
      <c r="A11" s="1"/>
      <c r="B11" s="8"/>
      <c r="C11" s="8"/>
      <c r="D11" s="1"/>
      <c r="E11" s="1"/>
      <c r="F11" s="9"/>
      <c r="G11" s="1"/>
      <c r="H11" s="1"/>
      <c r="I11" s="1"/>
      <c r="J11" s="1"/>
      <c r="K11" s="1"/>
      <c r="L11" s="1"/>
      <c r="M11" s="1"/>
      <c r="N11" s="1"/>
      <c r="O11" s="1"/>
      <c r="P11" s="1"/>
    </row>
    <row r="12" spans="1:16">
      <c r="A12" s="1"/>
      <c r="B12" s="8"/>
      <c r="C12" s="8"/>
      <c r="D12" s="1"/>
      <c r="E12" s="1"/>
      <c r="F12" s="9"/>
      <c r="G12" s="1"/>
      <c r="H12" s="1"/>
      <c r="I12" s="1"/>
      <c r="J12" s="1"/>
      <c r="K12" s="1"/>
      <c r="L12" s="1"/>
      <c r="M12" s="1"/>
      <c r="N12" s="1"/>
      <c r="O12" s="1"/>
      <c r="P12" s="1"/>
    </row>
    <row r="13" spans="1:16" ht="6" customHeight="1">
      <c r="A13" s="1"/>
      <c r="B13" s="8"/>
      <c r="C13" s="8"/>
      <c r="D13" s="1"/>
      <c r="E13" s="1"/>
      <c r="F13" s="9"/>
      <c r="G13" s="1"/>
      <c r="H13" s="1"/>
      <c r="I13" s="1"/>
      <c r="J13" s="1"/>
      <c r="K13" s="1"/>
      <c r="L13" s="1"/>
      <c r="M13" s="1"/>
      <c r="N13" s="1"/>
      <c r="O13" s="1"/>
      <c r="P13" s="1"/>
    </row>
    <row r="14" spans="1:16" ht="26.25" customHeight="1">
      <c r="A14" s="1"/>
      <c r="B14" s="1770" t="s">
        <v>2774</v>
      </c>
      <c r="C14" s="1225"/>
      <c r="D14" s="1225"/>
      <c r="E14" s="1225"/>
      <c r="F14" s="1225"/>
      <c r="G14" s="1225"/>
      <c r="H14" s="1225"/>
      <c r="I14" s="1225"/>
      <c r="J14" s="1225"/>
      <c r="K14" s="1225"/>
      <c r="L14" s="1771"/>
      <c r="M14" s="1772" t="s">
        <v>2652</v>
      </c>
      <c r="N14" s="1773"/>
      <c r="O14" s="1774"/>
      <c r="P14" s="1"/>
    </row>
    <row r="15" spans="1:16" ht="6" customHeight="1">
      <c r="A15" s="1"/>
      <c r="B15" s="1"/>
      <c r="C15" s="1"/>
      <c r="D15" s="1"/>
      <c r="E15" s="1"/>
      <c r="F15" s="1"/>
      <c r="G15" s="1"/>
      <c r="H15" s="1"/>
      <c r="I15" s="1"/>
      <c r="J15" s="1"/>
      <c r="K15" s="1"/>
      <c r="L15" s="1"/>
      <c r="M15" s="1"/>
      <c r="N15" s="1"/>
      <c r="O15" s="1"/>
      <c r="P15" s="1"/>
    </row>
    <row r="16" spans="1:16" ht="48.75" customHeight="1">
      <c r="A16" s="1"/>
      <c r="B16" s="1257" t="s">
        <v>2775</v>
      </c>
      <c r="C16" s="1266"/>
      <c r="D16" s="1266"/>
      <c r="E16" s="1266"/>
      <c r="F16" s="1266"/>
      <c r="G16" s="1266"/>
      <c r="H16" s="1266"/>
      <c r="I16" s="1266"/>
      <c r="J16" s="1266"/>
      <c r="K16" s="1266"/>
      <c r="L16" s="1266"/>
      <c r="M16" s="1266"/>
      <c r="N16" s="1266"/>
      <c r="O16" s="1258"/>
      <c r="P16" s="1"/>
    </row>
    <row r="17" spans="1:16" ht="15" customHeight="1">
      <c r="A17" s="1"/>
      <c r="B17" s="1770"/>
      <c r="C17" s="1225"/>
      <c r="D17" s="1225"/>
      <c r="E17" s="1225"/>
      <c r="F17" s="1225"/>
      <c r="G17" s="1225"/>
      <c r="H17" s="1225"/>
      <c r="I17" s="1225"/>
      <c r="J17" s="1225"/>
      <c r="K17" s="1225"/>
      <c r="L17" s="1225"/>
      <c r="M17" s="1225"/>
      <c r="N17" s="1225"/>
      <c r="O17" s="1771"/>
      <c r="P17" s="1"/>
    </row>
    <row r="18" spans="1:16" ht="12.75" customHeight="1">
      <c r="A18" s="1"/>
      <c r="B18" s="93"/>
      <c r="C18" s="94"/>
      <c r="D18" s="94"/>
      <c r="E18" s="94"/>
      <c r="F18" s="94"/>
      <c r="G18" s="94"/>
      <c r="H18" s="94"/>
      <c r="I18" s="94"/>
      <c r="J18" s="94"/>
      <c r="K18" s="94"/>
      <c r="L18" s="94"/>
      <c r="M18" s="279"/>
      <c r="N18" s="280"/>
      <c r="O18" s="281"/>
      <c r="P18" s="1"/>
    </row>
    <row r="19" spans="1:16" ht="50.25" customHeight="1">
      <c r="A19" s="1"/>
      <c r="B19" s="1775" t="s">
        <v>4347</v>
      </c>
      <c r="C19" s="1223"/>
      <c r="D19" s="1223"/>
      <c r="E19" s="1223"/>
      <c r="F19" s="1223"/>
      <c r="G19" s="1223"/>
      <c r="H19" s="1223"/>
      <c r="I19" s="1223"/>
      <c r="J19" s="1223"/>
      <c r="K19" s="1223"/>
      <c r="L19" s="1776"/>
      <c r="M19" s="1777" t="s">
        <v>2776</v>
      </c>
      <c r="N19" s="1777"/>
      <c r="O19" s="1778"/>
      <c r="P19" s="1"/>
    </row>
    <row r="20" spans="1:16" ht="33" customHeight="1">
      <c r="A20" s="1"/>
      <c r="B20" s="1775" t="s">
        <v>2777</v>
      </c>
      <c r="C20" s="1223"/>
      <c r="D20" s="1223"/>
      <c r="E20" s="1223"/>
      <c r="F20" s="1223"/>
      <c r="G20" s="1223"/>
      <c r="H20" s="1223"/>
      <c r="I20" s="1223"/>
      <c r="J20" s="1223"/>
      <c r="K20" s="1223"/>
      <c r="L20" s="1776"/>
      <c r="M20" s="1777" t="s">
        <v>2778</v>
      </c>
      <c r="N20" s="1777"/>
      <c r="O20" s="1778"/>
      <c r="P20" s="1"/>
    </row>
    <row r="21" spans="1:16" ht="48" customHeight="1">
      <c r="A21" s="1"/>
      <c r="B21" s="1775" t="s">
        <v>2779</v>
      </c>
      <c r="C21" s="1223"/>
      <c r="D21" s="1223"/>
      <c r="E21" s="1223"/>
      <c r="F21" s="1223"/>
      <c r="G21" s="1223"/>
      <c r="H21" s="1223"/>
      <c r="I21" s="1223"/>
      <c r="J21" s="1223"/>
      <c r="K21" s="1223"/>
      <c r="L21" s="1776"/>
      <c r="M21" s="1777" t="s">
        <v>2734</v>
      </c>
      <c r="N21" s="1777"/>
      <c r="O21" s="1778"/>
      <c r="P21" s="1"/>
    </row>
    <row r="22" spans="1:16" ht="46.5" customHeight="1">
      <c r="A22" s="1"/>
      <c r="B22" s="1775" t="s">
        <v>2780</v>
      </c>
      <c r="C22" s="1223"/>
      <c r="D22" s="1223"/>
      <c r="E22" s="1223"/>
      <c r="F22" s="1223"/>
      <c r="G22" s="1223"/>
      <c r="H22" s="1223"/>
      <c r="I22" s="1223"/>
      <c r="J22" s="1223"/>
      <c r="K22" s="1223"/>
      <c r="L22" s="1776"/>
      <c r="M22" s="1777" t="s">
        <v>2736</v>
      </c>
      <c r="N22" s="1777"/>
      <c r="O22" s="1778"/>
      <c r="P22" s="1"/>
    </row>
    <row r="23" spans="1:16" ht="47.25" customHeight="1">
      <c r="A23" s="1"/>
      <c r="B23" s="1775" t="s">
        <v>2781</v>
      </c>
      <c r="C23" s="1223"/>
      <c r="D23" s="1223"/>
      <c r="E23" s="1223"/>
      <c r="F23" s="1223"/>
      <c r="G23" s="1223"/>
      <c r="H23" s="1223"/>
      <c r="I23" s="1223"/>
      <c r="J23" s="1223"/>
      <c r="K23" s="1223"/>
      <c r="L23" s="1776"/>
      <c r="M23" s="1777" t="s">
        <v>2738</v>
      </c>
      <c r="N23" s="1777"/>
      <c r="O23" s="1778"/>
      <c r="P23" s="1"/>
    </row>
    <row r="24" spans="1:16" ht="7.5" customHeight="1">
      <c r="A24" s="1"/>
      <c r="B24" s="89"/>
      <c r="C24" s="90"/>
      <c r="D24" s="90"/>
      <c r="E24" s="90"/>
      <c r="F24" s="90"/>
      <c r="G24" s="90"/>
      <c r="H24" s="90"/>
      <c r="I24" s="90"/>
      <c r="J24" s="90"/>
      <c r="K24" s="95"/>
      <c r="L24" s="90"/>
      <c r="M24" s="282"/>
      <c r="N24" s="283"/>
      <c r="O24" s="284"/>
      <c r="P24" s="1"/>
    </row>
    <row r="25" spans="1:16" ht="7.5" customHeight="1">
      <c r="A25" s="1"/>
      <c r="B25" s="1"/>
      <c r="C25" s="1"/>
      <c r="D25" s="1"/>
      <c r="E25" s="1"/>
      <c r="F25" s="1"/>
      <c r="G25" s="1"/>
      <c r="H25" s="1"/>
      <c r="I25" s="1"/>
      <c r="J25" s="1"/>
      <c r="K25" s="1"/>
      <c r="L25" s="1"/>
      <c r="M25" s="1"/>
      <c r="N25" s="1"/>
      <c r="O25" s="1"/>
      <c r="P25" s="1"/>
    </row>
    <row r="26" spans="1:16" ht="15" customHeight="1">
      <c r="A26" s="1"/>
      <c r="B26" s="1253" t="s">
        <v>2782</v>
      </c>
      <c r="C26" s="1254"/>
      <c r="D26" s="1254"/>
      <c r="E26" s="1254"/>
      <c r="F26" s="1254"/>
      <c r="G26" s="1254"/>
      <c r="H26" s="1254"/>
      <c r="I26" s="1254"/>
      <c r="J26" s="1254"/>
      <c r="K26" s="1254"/>
      <c r="L26" s="1254"/>
      <c r="M26" s="1254"/>
      <c r="N26" s="1254"/>
      <c r="O26" s="1259"/>
      <c r="P26" s="1"/>
    </row>
    <row r="27" spans="1:16">
      <c r="A27" s="1"/>
      <c r="B27" s="36"/>
      <c r="C27" s="7"/>
      <c r="D27" s="7"/>
      <c r="E27" s="1"/>
      <c r="F27" s="9"/>
      <c r="G27" s="1"/>
      <c r="H27" s="1"/>
      <c r="I27" s="1"/>
      <c r="J27" s="1"/>
      <c r="K27" s="1"/>
      <c r="L27" s="1"/>
      <c r="M27" s="1"/>
      <c r="N27" s="1"/>
      <c r="O27" s="29"/>
      <c r="P27" s="1"/>
    </row>
    <row r="28" spans="1:16" ht="15" customHeight="1">
      <c r="A28" s="1"/>
      <c r="B28" s="1783" t="str">
        <f>B2</f>
        <v>2023 -  2024</v>
      </c>
      <c r="C28" s="1784"/>
      <c r="D28" s="1784"/>
      <c r="E28" s="1784"/>
      <c r="F28" s="1785"/>
      <c r="G28" s="8"/>
      <c r="H28" s="1794" t="str">
        <f>'Comparativo '!H17</f>
        <v>• Para el periodo jul 2023- Jun 2024 se evidencia un promedio de cumplimiento de las acciones del 92,2%, debido a que algunos procesos no alcanzaron el 100% en las actividaes planeadas como Servicios Informáticos y de Telecomunicaciones y Bienestar Estudiantil
• Se recomienda a los procesos formular acciones que no sean puntos de control, sino tareas que permitan disminuir el riesgo. 
• Se recomienda hacer seguimiento a las acciones de manera periódica  para cumplir con los avances y se puedan finalizar las acciones en el periodo de revisión.</v>
      </c>
      <c r="I28" s="1794"/>
      <c r="J28" s="1794"/>
      <c r="K28" s="1794"/>
      <c r="L28" s="1794"/>
      <c r="M28" s="1794"/>
      <c r="N28" s="1794"/>
      <c r="O28" s="1795"/>
      <c r="P28" s="1"/>
    </row>
    <row r="29" spans="1:16" ht="55.5" customHeight="1">
      <c r="A29" s="1"/>
      <c r="B29" s="1754" t="s">
        <v>2783</v>
      </c>
      <c r="C29" s="1754"/>
      <c r="D29" s="1754"/>
      <c r="E29" s="1217" t="s">
        <v>2784</v>
      </c>
      <c r="F29" s="1217" t="s">
        <v>2785</v>
      </c>
      <c r="G29" s="8"/>
      <c r="H29" s="1794"/>
      <c r="I29" s="1794"/>
      <c r="J29" s="1794"/>
      <c r="K29" s="1794"/>
      <c r="L29" s="1794"/>
      <c r="M29" s="1794"/>
      <c r="N29" s="1794"/>
      <c r="O29" s="1795"/>
      <c r="P29" s="1"/>
    </row>
    <row r="30" spans="1:16" ht="78" customHeight="1">
      <c r="A30" s="1"/>
      <c r="B30" s="1757">
        <f>'Consolidado Seguimiento'!I43</f>
        <v>124</v>
      </c>
      <c r="C30" s="1758"/>
      <c r="D30" s="1759"/>
      <c r="E30" s="138">
        <f>'Consolidado Seguimiento'!J43</f>
        <v>217</v>
      </c>
      <c r="F30" s="1216">
        <f>'Consolidado Seguimiento'!N43</f>
        <v>0.92151857142857152</v>
      </c>
      <c r="G30" s="8"/>
      <c r="H30" s="1794"/>
      <c r="I30" s="1794"/>
      <c r="J30" s="1794"/>
      <c r="K30" s="1794"/>
      <c r="L30" s="1794"/>
      <c r="M30" s="1794"/>
      <c r="N30" s="1794"/>
      <c r="O30" s="1795"/>
      <c r="P30" s="1"/>
    </row>
    <row r="31" spans="1:16" ht="34.5" customHeight="1">
      <c r="A31" s="1"/>
      <c r="B31" s="125"/>
      <c r="C31" s="126"/>
      <c r="D31" s="126"/>
      <c r="E31" s="126"/>
      <c r="F31" s="127"/>
      <c r="G31" s="8"/>
      <c r="H31" s="123"/>
      <c r="I31" s="123"/>
      <c r="J31" s="123"/>
      <c r="K31" s="123"/>
      <c r="L31" s="123"/>
      <c r="M31" s="123"/>
      <c r="N31" s="123"/>
      <c r="O31" s="124"/>
      <c r="P31" s="1"/>
    </row>
    <row r="32" spans="1:16" ht="194.25" customHeight="1">
      <c r="A32" s="1"/>
      <c r="B32" s="60"/>
      <c r="C32" s="8"/>
      <c r="D32" s="8"/>
      <c r="E32" s="8"/>
      <c r="F32" s="9"/>
      <c r="G32" s="8"/>
      <c r="H32" s="91"/>
      <c r="I32" s="91"/>
      <c r="J32" s="91"/>
      <c r="K32" s="91"/>
      <c r="L32" s="91"/>
      <c r="M32" s="91"/>
      <c r="N32" s="91"/>
      <c r="O32" s="92"/>
      <c r="P32" s="1"/>
    </row>
    <row r="33" spans="1:16">
      <c r="A33" s="1"/>
      <c r="B33" s="1765" t="s">
        <v>2786</v>
      </c>
      <c r="C33" s="1766"/>
      <c r="D33" s="1766"/>
      <c r="E33" s="1766"/>
      <c r="F33" s="1766"/>
      <c r="G33" s="1766"/>
      <c r="H33" s="1766"/>
      <c r="I33" s="1766"/>
      <c r="J33" s="1766"/>
      <c r="K33" s="1766"/>
      <c r="L33" s="1766"/>
      <c r="M33" s="1766"/>
      <c r="N33" s="1766"/>
      <c r="O33" s="1767"/>
      <c r="P33" s="1"/>
    </row>
    <row r="34" spans="1:16" ht="15" customHeight="1">
      <c r="A34" s="1"/>
      <c r="B34" s="285"/>
      <c r="C34" s="24"/>
      <c r="D34" s="24"/>
      <c r="E34" s="24"/>
      <c r="F34" s="1796" t="s">
        <v>4457</v>
      </c>
      <c r="G34" s="1796"/>
      <c r="H34" s="1796"/>
      <c r="I34" s="1796"/>
      <c r="J34" s="1796"/>
      <c r="K34" s="1796"/>
      <c r="L34" s="1796"/>
      <c r="M34" s="1796"/>
      <c r="N34" s="1796"/>
      <c r="O34" s="1797"/>
      <c r="P34" s="1"/>
    </row>
    <row r="35" spans="1:16" ht="15" customHeight="1">
      <c r="A35" s="1"/>
      <c r="B35" s="286"/>
      <c r="C35" s="99"/>
      <c r="D35" s="6"/>
      <c r="E35" s="20"/>
      <c r="F35" s="1798"/>
      <c r="G35" s="1798"/>
      <c r="H35" s="1798"/>
      <c r="I35" s="1798"/>
      <c r="J35" s="1798"/>
      <c r="K35" s="1798"/>
      <c r="L35" s="1798"/>
      <c r="M35" s="1798"/>
      <c r="N35" s="1798"/>
      <c r="O35" s="1799"/>
      <c r="P35" s="1"/>
    </row>
    <row r="36" spans="1:16" ht="24.75" customHeight="1">
      <c r="A36" s="1"/>
      <c r="B36" s="1808" t="s">
        <v>2787</v>
      </c>
      <c r="C36" s="1809"/>
      <c r="D36" s="1809"/>
      <c r="E36" s="1810"/>
      <c r="F36" s="1798"/>
      <c r="G36" s="1798"/>
      <c r="H36" s="1798"/>
      <c r="I36" s="1798"/>
      <c r="J36" s="1798"/>
      <c r="K36" s="1798"/>
      <c r="L36" s="1798"/>
      <c r="M36" s="1798"/>
      <c r="N36" s="1798"/>
      <c r="O36" s="1799"/>
      <c r="P36" s="1"/>
    </row>
    <row r="37" spans="1:16">
      <c r="A37" s="1"/>
      <c r="B37" s="1781" t="s">
        <v>100</v>
      </c>
      <c r="C37" s="1782"/>
      <c r="D37" s="61" t="s">
        <v>72</v>
      </c>
      <c r="E37" s="61" t="s">
        <v>2788</v>
      </c>
      <c r="F37" s="1798"/>
      <c r="G37" s="1798"/>
      <c r="H37" s="1798"/>
      <c r="I37" s="1798"/>
      <c r="J37" s="1798"/>
      <c r="K37" s="1798"/>
      <c r="L37" s="1798"/>
      <c r="M37" s="1798"/>
      <c r="N37" s="1798"/>
      <c r="O37" s="1799"/>
      <c r="P37" s="1"/>
    </row>
    <row r="38" spans="1:16" ht="30.75" customHeight="1">
      <c r="A38" s="1"/>
      <c r="B38" s="1768" t="s">
        <v>2789</v>
      </c>
      <c r="C38" s="1769"/>
      <c r="D38" s="62">
        <v>0</v>
      </c>
      <c r="E38" s="67">
        <v>2</v>
      </c>
      <c r="F38" s="1798"/>
      <c r="G38" s="1798"/>
      <c r="H38" s="1798"/>
      <c r="I38" s="1798"/>
      <c r="J38" s="1798"/>
      <c r="K38" s="1798"/>
      <c r="L38" s="1798"/>
      <c r="M38" s="1798"/>
      <c r="N38" s="1798"/>
      <c r="O38" s="1799"/>
      <c r="P38" s="1"/>
    </row>
    <row r="39" spans="1:16" ht="15" customHeight="1">
      <c r="A39" s="1"/>
      <c r="B39" s="287"/>
      <c r="C39" s="38"/>
      <c r="D39" s="39"/>
      <c r="E39" s="288"/>
      <c r="F39" s="1798"/>
      <c r="G39" s="1798"/>
      <c r="H39" s="1798"/>
      <c r="I39" s="1798"/>
      <c r="J39" s="1798"/>
      <c r="K39" s="1798"/>
      <c r="L39" s="1798"/>
      <c r="M39" s="1798"/>
      <c r="N39" s="1798"/>
      <c r="O39" s="1799"/>
      <c r="P39" s="1"/>
    </row>
    <row r="40" spans="1:16" ht="15" customHeight="1">
      <c r="A40" s="1"/>
      <c r="B40" s="289"/>
      <c r="C40" s="100"/>
      <c r="D40" s="101"/>
      <c r="E40" s="101"/>
      <c r="F40" s="1800"/>
      <c r="G40" s="1800"/>
      <c r="H40" s="1800"/>
      <c r="I40" s="1800"/>
      <c r="J40" s="1800"/>
      <c r="K40" s="1800"/>
      <c r="L40" s="1800"/>
      <c r="M40" s="1800"/>
      <c r="N40" s="1800"/>
      <c r="O40" s="1801"/>
      <c r="P40" s="1"/>
    </row>
    <row r="41" spans="1:16">
      <c r="A41" s="1"/>
      <c r="B41" s="1765" t="s">
        <v>2790</v>
      </c>
      <c r="C41" s="1766"/>
      <c r="D41" s="1766"/>
      <c r="E41" s="1766"/>
      <c r="F41" s="1766"/>
      <c r="G41" s="1766"/>
      <c r="H41" s="1766"/>
      <c r="I41" s="1766"/>
      <c r="J41" s="1766"/>
      <c r="K41" s="1766"/>
      <c r="L41" s="1766"/>
      <c r="M41" s="1766"/>
      <c r="N41" s="1766"/>
      <c r="O41" s="1767"/>
      <c r="P41" s="1"/>
    </row>
    <row r="42" spans="1:16" ht="24.75" customHeight="1">
      <c r="A42" s="1"/>
      <c r="B42" s="290"/>
      <c r="C42" s="291"/>
      <c r="D42" s="292"/>
      <c r="E42" s="292"/>
      <c r="F42" s="293"/>
      <c r="G42" s="293"/>
      <c r="H42" s="1802" t="s">
        <v>4460</v>
      </c>
      <c r="I42" s="1802"/>
      <c r="J42" s="1802"/>
      <c r="K42" s="1802"/>
      <c r="L42" s="1802"/>
      <c r="M42" s="1802"/>
      <c r="N42" s="1802"/>
      <c r="O42" s="1803"/>
      <c r="P42" s="1"/>
    </row>
    <row r="43" spans="1:16" ht="24.75" customHeight="1">
      <c r="A43" s="1"/>
      <c r="B43" s="1760" t="s">
        <v>2791</v>
      </c>
      <c r="C43" s="1761"/>
      <c r="D43" s="1762"/>
      <c r="E43" s="276" t="s">
        <v>61</v>
      </c>
      <c r="F43" s="277" t="s">
        <v>2792</v>
      </c>
      <c r="G43" s="294"/>
      <c r="H43" s="1804"/>
      <c r="I43" s="1804"/>
      <c r="J43" s="1804"/>
      <c r="K43" s="1804"/>
      <c r="L43" s="1804"/>
      <c r="M43" s="1804"/>
      <c r="N43" s="1804"/>
      <c r="O43" s="1805"/>
      <c r="P43" s="1"/>
    </row>
    <row r="44" spans="1:16" ht="24.75" customHeight="1">
      <c r="A44" s="1"/>
      <c r="B44" s="1763" t="s">
        <v>100</v>
      </c>
      <c r="C44" s="1764"/>
      <c r="D44" s="295" t="s">
        <v>72</v>
      </c>
      <c r="E44" s="278" t="s">
        <v>33</v>
      </c>
      <c r="F44" s="274">
        <v>2</v>
      </c>
      <c r="G44" s="294"/>
      <c r="H44" s="1804"/>
      <c r="I44" s="1804"/>
      <c r="J44" s="1804"/>
      <c r="K44" s="1804"/>
      <c r="L44" s="1804"/>
      <c r="M44" s="1804"/>
      <c r="N44" s="1804"/>
      <c r="O44" s="1805"/>
      <c r="P44" s="1"/>
    </row>
    <row r="45" spans="1:16" ht="24.75" customHeight="1">
      <c r="A45" s="1"/>
      <c r="B45" s="1755" t="s">
        <v>2793</v>
      </c>
      <c r="C45" s="1756"/>
      <c r="D45" s="301"/>
      <c r="E45" s="278" t="s">
        <v>2794</v>
      </c>
      <c r="F45" s="274">
        <v>1</v>
      </c>
      <c r="G45" s="294"/>
      <c r="H45" s="1804"/>
      <c r="I45" s="1804"/>
      <c r="J45" s="1804"/>
      <c r="K45" s="1804"/>
      <c r="L45" s="1804"/>
      <c r="M45" s="1804"/>
      <c r="N45" s="1804"/>
      <c r="O45" s="1805"/>
      <c r="P45" s="1"/>
    </row>
    <row r="46" spans="1:16" ht="24.75" customHeight="1">
      <c r="A46" s="1"/>
      <c r="B46" s="1792">
        <f>'Consolidado Seguimiento'!H43</f>
        <v>4</v>
      </c>
      <c r="C46" s="1793"/>
      <c r="D46" s="296"/>
      <c r="E46" s="1218" t="s">
        <v>2582</v>
      </c>
      <c r="F46" s="1219">
        <v>1</v>
      </c>
      <c r="G46" s="294"/>
      <c r="H46" s="1804"/>
      <c r="I46" s="1804"/>
      <c r="J46" s="1804"/>
      <c r="K46" s="1804"/>
      <c r="L46" s="1804"/>
      <c r="M46" s="1804"/>
      <c r="N46" s="1804"/>
      <c r="O46" s="1805"/>
      <c r="P46" s="1"/>
    </row>
    <row r="47" spans="1:16" ht="24.75" customHeight="1">
      <c r="A47" s="1"/>
      <c r="B47" s="297"/>
      <c r="C47" s="298"/>
      <c r="D47" s="299"/>
      <c r="E47" s="299"/>
      <c r="F47" s="300"/>
      <c r="G47" s="300"/>
      <c r="H47" s="1806"/>
      <c r="I47" s="1806"/>
      <c r="J47" s="1806"/>
      <c r="K47" s="1806"/>
      <c r="L47" s="1806"/>
      <c r="M47" s="1806"/>
      <c r="N47" s="1806"/>
      <c r="O47" s="1807"/>
      <c r="P47" s="1"/>
    </row>
    <row r="48" spans="1:16" ht="11.25" customHeight="1">
      <c r="A48" s="1"/>
      <c r="B48" s="1267" t="s">
        <v>2795</v>
      </c>
      <c r="C48" s="1267"/>
      <c r="D48" s="1267"/>
      <c r="E48" s="1267"/>
      <c r="F48" s="1267"/>
      <c r="G48" s="1267"/>
      <c r="H48" s="1267"/>
      <c r="I48" s="1267"/>
      <c r="J48" s="1267"/>
      <c r="K48" s="1267"/>
      <c r="L48" s="1267"/>
      <c r="M48" s="1267"/>
      <c r="N48" s="1267"/>
      <c r="O48" s="1267"/>
      <c r="P48" s="1"/>
    </row>
    <row r="49" spans="1:16" ht="72" customHeight="1">
      <c r="A49" s="1"/>
      <c r="B49" s="1789"/>
      <c r="C49" s="1790"/>
      <c r="D49" s="1790"/>
      <c r="E49" s="1790"/>
      <c r="F49" s="1790"/>
      <c r="G49" s="1790"/>
      <c r="H49" s="96"/>
      <c r="I49" s="96"/>
      <c r="J49" s="1786" t="s">
        <v>4346</v>
      </c>
      <c r="K49" s="1787"/>
      <c r="L49" s="1787"/>
      <c r="M49" s="1787"/>
      <c r="N49" s="1787"/>
      <c r="O49" s="1788"/>
      <c r="P49" s="1"/>
    </row>
    <row r="50" spans="1:16" ht="94.5" customHeight="1">
      <c r="A50" s="1"/>
      <c r="B50" s="97"/>
      <c r="C50" s="98"/>
      <c r="D50" s="98"/>
      <c r="E50" s="98"/>
      <c r="F50" s="98"/>
      <c r="G50" s="98"/>
      <c r="H50" s="1"/>
      <c r="I50" s="1"/>
      <c r="J50" s="1779"/>
      <c r="K50" s="1779"/>
      <c r="L50" s="1779"/>
      <c r="M50" s="1779"/>
      <c r="N50" s="1779"/>
      <c r="O50" s="1780"/>
      <c r="P50" s="1"/>
    </row>
    <row r="51" spans="1:16" ht="45" customHeight="1">
      <c r="A51" s="1"/>
      <c r="B51" s="1750" t="s">
        <v>2796</v>
      </c>
      <c r="C51" s="1750"/>
      <c r="D51" s="1750"/>
      <c r="E51" s="1750"/>
      <c r="F51" s="137" t="s">
        <v>2797</v>
      </c>
      <c r="G51" s="1791" t="s">
        <v>2798</v>
      </c>
      <c r="H51" s="1791"/>
      <c r="I51" s="1"/>
      <c r="J51" s="1779" t="s">
        <v>4345</v>
      </c>
      <c r="K51" s="1779"/>
      <c r="L51" s="1779"/>
      <c r="M51" s="1779"/>
      <c r="N51" s="1779"/>
      <c r="O51" s="1780"/>
      <c r="P51" s="1"/>
    </row>
    <row r="52" spans="1:16" ht="39.75" customHeight="1">
      <c r="A52" s="1"/>
      <c r="B52" s="1751" t="s">
        <v>2799</v>
      </c>
      <c r="C52" s="1751"/>
      <c r="D52" s="1751"/>
      <c r="E52" s="1751"/>
      <c r="F52" s="59">
        <v>94.9</v>
      </c>
      <c r="G52" s="1753">
        <v>66.7</v>
      </c>
      <c r="H52" s="1753"/>
      <c r="I52" s="1"/>
      <c r="J52" s="1779"/>
      <c r="K52" s="1779"/>
      <c r="L52" s="1779"/>
      <c r="M52" s="1779"/>
      <c r="N52" s="1779"/>
      <c r="O52" s="1780"/>
      <c r="P52" s="304"/>
    </row>
    <row r="53" spans="1:16" ht="32.25" customHeight="1">
      <c r="A53" s="1"/>
      <c r="B53" s="1752" t="s">
        <v>2800</v>
      </c>
      <c r="C53" s="1752"/>
      <c r="D53" s="1752"/>
      <c r="E53" s="1752"/>
      <c r="F53" s="305">
        <v>97.6</v>
      </c>
      <c r="G53" s="1753">
        <v>89.6</v>
      </c>
      <c r="H53" s="1753"/>
      <c r="I53" s="1"/>
      <c r="J53" s="1779"/>
      <c r="K53" s="1779"/>
      <c r="L53" s="1779"/>
      <c r="M53" s="1779"/>
      <c r="N53" s="1779"/>
      <c r="O53" s="1780"/>
      <c r="P53" s="1"/>
    </row>
    <row r="54" spans="1:16" ht="35.25" customHeight="1">
      <c r="A54" s="1"/>
      <c r="B54" s="1751" t="s">
        <v>2801</v>
      </c>
      <c r="C54" s="1751"/>
      <c r="D54" s="1751"/>
      <c r="E54" s="1751"/>
      <c r="F54" s="59">
        <v>93.5</v>
      </c>
      <c r="G54" s="1753">
        <v>83.6</v>
      </c>
      <c r="H54" s="1753"/>
      <c r="I54" s="1"/>
      <c r="J54" s="1779"/>
      <c r="K54" s="1779"/>
      <c r="L54" s="1779"/>
      <c r="M54" s="1779"/>
      <c r="N54" s="1779"/>
      <c r="O54" s="1780"/>
      <c r="P54" s="1"/>
    </row>
    <row r="55" spans="1:16" ht="31.5" customHeight="1">
      <c r="A55" s="1"/>
      <c r="B55" s="1751" t="s">
        <v>2802</v>
      </c>
      <c r="C55" s="1751"/>
      <c r="D55" s="1751"/>
      <c r="E55" s="1751"/>
      <c r="F55" s="59">
        <v>96.7</v>
      </c>
      <c r="G55" s="1811">
        <v>88.8</v>
      </c>
      <c r="H55" s="1812"/>
      <c r="I55" s="1"/>
      <c r="J55" s="1779"/>
      <c r="K55" s="1779"/>
      <c r="L55" s="1779"/>
      <c r="M55" s="1779"/>
      <c r="N55" s="1779"/>
      <c r="O55" s="1780"/>
      <c r="P55" s="1"/>
    </row>
    <row r="56" spans="1:16" ht="52.5" customHeight="1">
      <c r="A56" s="1"/>
      <c r="B56" s="1751" t="s">
        <v>2803</v>
      </c>
      <c r="C56" s="1751"/>
      <c r="D56" s="1751"/>
      <c r="E56" s="1751"/>
      <c r="F56" s="59">
        <v>97.6</v>
      </c>
      <c r="G56" s="1753">
        <v>68.2</v>
      </c>
      <c r="H56" s="1753"/>
      <c r="I56" s="1"/>
      <c r="J56" s="1779"/>
      <c r="K56" s="1779"/>
      <c r="L56" s="1779"/>
      <c r="M56" s="1779"/>
      <c r="N56" s="1779"/>
      <c r="O56" s="1780"/>
      <c r="P56" s="1"/>
    </row>
    <row r="57" spans="1:16" ht="11.25" customHeight="1">
      <c r="A57" s="1"/>
      <c r="B57" s="36"/>
      <c r="C57" s="7"/>
      <c r="D57" s="7"/>
      <c r="E57" s="1"/>
      <c r="F57" s="9"/>
      <c r="G57" s="1"/>
      <c r="H57" s="1"/>
      <c r="I57" s="1"/>
      <c r="J57" s="1"/>
      <c r="K57" s="1"/>
      <c r="L57" s="1"/>
      <c r="M57" s="1"/>
      <c r="N57" s="1"/>
      <c r="O57" s="29"/>
      <c r="P57" s="1"/>
    </row>
    <row r="58" spans="1:16" ht="11.25" customHeight="1">
      <c r="A58" s="1"/>
      <c r="B58" s="297"/>
      <c r="C58" s="298"/>
      <c r="D58" s="299"/>
      <c r="E58" s="299"/>
      <c r="F58" s="300"/>
      <c r="G58" s="300"/>
      <c r="H58" s="302"/>
      <c r="I58" s="302"/>
      <c r="J58" s="302"/>
      <c r="K58" s="302"/>
      <c r="L58" s="302"/>
      <c r="M58" s="302"/>
      <c r="N58" s="302"/>
      <c r="O58" s="303"/>
      <c r="P58" s="1"/>
    </row>
    <row r="59" spans="1:16">
      <c r="A59" s="1"/>
      <c r="B59" s="1765" t="s">
        <v>2804</v>
      </c>
      <c r="C59" s="1766"/>
      <c r="D59" s="1766"/>
      <c r="E59" s="1766"/>
      <c r="F59" s="1766"/>
      <c r="G59" s="1766"/>
      <c r="H59" s="1766"/>
      <c r="I59" s="1766"/>
      <c r="J59" s="1766"/>
      <c r="K59" s="1766"/>
      <c r="L59" s="1766"/>
      <c r="M59" s="1766"/>
      <c r="N59" s="1766"/>
      <c r="O59" s="1767"/>
      <c r="P59" s="1"/>
    </row>
    <row r="60" spans="1:16" ht="42.75" customHeight="1">
      <c r="A60" s="1"/>
      <c r="B60" s="1822" t="s">
        <v>4344</v>
      </c>
      <c r="C60" s="1823"/>
      <c r="D60" s="1823"/>
      <c r="E60" s="1823"/>
      <c r="F60" s="1823"/>
      <c r="G60" s="1823"/>
      <c r="H60" s="1823"/>
      <c r="I60" s="1823"/>
      <c r="J60" s="1823"/>
      <c r="K60" s="1823"/>
      <c r="L60" s="1823"/>
      <c r="M60" s="1823"/>
      <c r="N60" s="1823"/>
      <c r="O60" s="1823"/>
      <c r="P60" s="1"/>
    </row>
    <row r="61" spans="1:16" ht="42.75" customHeight="1">
      <c r="A61" s="1"/>
      <c r="B61" s="1822"/>
      <c r="C61" s="1823"/>
      <c r="D61" s="1823"/>
      <c r="E61" s="1823"/>
      <c r="F61" s="1823"/>
      <c r="G61" s="1823"/>
      <c r="H61" s="1823"/>
      <c r="I61" s="1823"/>
      <c r="J61" s="1823"/>
      <c r="K61" s="1823"/>
      <c r="L61" s="1823"/>
      <c r="M61" s="1823"/>
      <c r="N61" s="1823"/>
      <c r="O61" s="1823"/>
      <c r="P61" s="1"/>
    </row>
    <row r="62" spans="1:16" ht="22.5" customHeight="1">
      <c r="A62" s="1"/>
      <c r="B62" s="1823"/>
      <c r="C62" s="1823"/>
      <c r="D62" s="1823"/>
      <c r="E62" s="1823"/>
      <c r="F62" s="1823"/>
      <c r="G62" s="1823"/>
      <c r="H62" s="1823"/>
      <c r="I62" s="1823"/>
      <c r="J62" s="1823"/>
      <c r="K62" s="1823"/>
      <c r="L62" s="1823"/>
      <c r="M62" s="1823"/>
      <c r="N62" s="1823"/>
      <c r="O62" s="1823"/>
      <c r="P62" s="1"/>
    </row>
    <row r="63" spans="1:16">
      <c r="A63" s="1"/>
      <c r="B63" s="8"/>
      <c r="C63" s="8"/>
      <c r="D63" s="1"/>
      <c r="E63" s="1"/>
      <c r="F63" s="9"/>
      <c r="G63" s="1"/>
      <c r="H63" s="1"/>
      <c r="I63" s="1"/>
      <c r="J63" s="1"/>
      <c r="K63" s="1"/>
      <c r="L63" s="1"/>
      <c r="M63" s="1"/>
      <c r="N63" s="1"/>
      <c r="O63" s="1"/>
      <c r="P63" s="1"/>
    </row>
    <row r="64" spans="1:16" ht="31.5" customHeight="1">
      <c r="A64" s="1"/>
      <c r="B64" s="1819" t="s">
        <v>2805</v>
      </c>
      <c r="C64" s="1820"/>
      <c r="D64" s="1820"/>
      <c r="E64" s="1821"/>
      <c r="F64" s="1816" t="s">
        <v>790</v>
      </c>
      <c r="G64" s="1817"/>
      <c r="H64" s="1817"/>
      <c r="I64" s="1817"/>
      <c r="J64" s="1817"/>
      <c r="K64" s="1817"/>
      <c r="L64" s="1817"/>
      <c r="M64" s="1817"/>
      <c r="N64" s="1817"/>
      <c r="O64" s="1818"/>
      <c r="P64" s="1"/>
    </row>
    <row r="65" spans="1:16" ht="5.25" customHeight="1">
      <c r="A65" s="1"/>
      <c r="B65" s="1"/>
      <c r="C65" s="136"/>
      <c r="D65" s="1"/>
      <c r="E65" s="1"/>
      <c r="F65" s="1"/>
      <c r="G65" s="1"/>
      <c r="H65" s="1"/>
      <c r="I65" s="1"/>
      <c r="J65" s="1"/>
      <c r="K65" s="1"/>
      <c r="L65" s="1"/>
      <c r="M65" s="1"/>
      <c r="N65" s="1"/>
      <c r="O65" s="1"/>
      <c r="P65" s="1"/>
    </row>
    <row r="66" spans="1:16" ht="31.5" customHeight="1">
      <c r="A66" s="1"/>
      <c r="B66" s="1819" t="s">
        <v>2806</v>
      </c>
      <c r="C66" s="1820"/>
      <c r="D66" s="1820"/>
      <c r="E66" s="1821"/>
      <c r="F66" s="1813" t="s">
        <v>2807</v>
      </c>
      <c r="G66" s="1814"/>
      <c r="H66" s="1814"/>
      <c r="I66" s="1814"/>
      <c r="J66" s="1814"/>
      <c r="K66" s="1814"/>
      <c r="L66" s="1814"/>
      <c r="M66" s="1814"/>
      <c r="N66" s="1814"/>
      <c r="O66" s="1815"/>
      <c r="P66" s="1"/>
    </row>
    <row r="67" spans="1:16" ht="5.25" customHeight="1">
      <c r="A67" s="1"/>
      <c r="B67" s="1"/>
      <c r="C67" s="1"/>
      <c r="D67" s="1"/>
      <c r="E67" s="1"/>
      <c r="F67" s="1"/>
      <c r="G67" s="1"/>
      <c r="H67" s="1"/>
      <c r="I67" s="1"/>
      <c r="J67" s="1"/>
      <c r="K67" s="1"/>
      <c r="L67" s="1"/>
      <c r="M67" s="1"/>
      <c r="N67" s="1"/>
      <c r="O67" s="1"/>
      <c r="P67" s="1"/>
    </row>
    <row r="68" spans="1:16" ht="31.5" customHeight="1">
      <c r="A68" s="1"/>
      <c r="B68" s="1819" t="s">
        <v>2808</v>
      </c>
      <c r="C68" s="1820"/>
      <c r="D68" s="1820"/>
      <c r="E68" s="1821"/>
      <c r="F68" s="1813" t="s">
        <v>4343</v>
      </c>
      <c r="G68" s="1814"/>
      <c r="H68" s="1814"/>
      <c r="I68" s="1814"/>
      <c r="J68" s="1814"/>
      <c r="K68" s="1814"/>
      <c r="L68" s="1814"/>
      <c r="M68" s="1814"/>
      <c r="N68" s="1814"/>
      <c r="O68" s="1815"/>
      <c r="P68" s="1"/>
    </row>
    <row r="69" spans="1:16">
      <c r="A69" s="1"/>
      <c r="B69" s="8"/>
      <c r="C69" s="8"/>
      <c r="D69" s="1"/>
      <c r="E69" s="1"/>
      <c r="F69" s="9"/>
      <c r="G69" s="1"/>
      <c r="H69" s="1"/>
      <c r="I69" s="1"/>
      <c r="J69" s="1"/>
      <c r="K69" s="1"/>
      <c r="L69" s="1"/>
      <c r="M69" s="1"/>
      <c r="N69" s="1"/>
      <c r="O69" s="1"/>
      <c r="P69" s="1"/>
    </row>
    <row r="70" spans="1:16">
      <c r="A70" s="1"/>
      <c r="B70" s="8"/>
      <c r="C70" s="8"/>
      <c r="D70" s="1"/>
      <c r="E70" s="1"/>
      <c r="F70" s="9"/>
      <c r="G70" s="1"/>
      <c r="H70" s="1"/>
      <c r="I70" s="1"/>
      <c r="J70" s="1"/>
      <c r="K70" s="1"/>
      <c r="L70" s="1"/>
      <c r="M70" s="1"/>
      <c r="N70" s="1"/>
      <c r="O70" s="1"/>
      <c r="P70" s="1"/>
    </row>
    <row r="71" spans="1:16">
      <c r="A71" s="1"/>
      <c r="B71" s="8"/>
      <c r="C71" s="8"/>
      <c r="D71" s="1"/>
      <c r="E71" s="1"/>
      <c r="F71" s="9"/>
      <c r="G71" s="1"/>
      <c r="H71" s="1"/>
      <c r="I71" s="1"/>
      <c r="J71" s="1"/>
      <c r="K71" s="1"/>
      <c r="L71" s="1"/>
      <c r="M71" s="1"/>
      <c r="N71" s="1"/>
      <c r="O71" s="1"/>
      <c r="P71" s="1"/>
    </row>
    <row r="72" spans="1:16">
      <c r="A72" s="13"/>
    </row>
  </sheetData>
  <mergeCells count="55">
    <mergeCell ref="B20:L20"/>
    <mergeCell ref="B21:L21"/>
    <mergeCell ref="B22:L22"/>
    <mergeCell ref="B23:L23"/>
    <mergeCell ref="M23:O23"/>
    <mergeCell ref="M22:O22"/>
    <mergeCell ref="M21:O21"/>
    <mergeCell ref="M20:O20"/>
    <mergeCell ref="G54:H54"/>
    <mergeCell ref="G55:H55"/>
    <mergeCell ref="B54:E54"/>
    <mergeCell ref="B55:E55"/>
    <mergeCell ref="F68:O68"/>
    <mergeCell ref="F66:O66"/>
    <mergeCell ref="F64:O64"/>
    <mergeCell ref="B68:E68"/>
    <mergeCell ref="B66:E66"/>
    <mergeCell ref="B64:E64"/>
    <mergeCell ref="B60:O62"/>
    <mergeCell ref="B59:O59"/>
    <mergeCell ref="B56:E56"/>
    <mergeCell ref="B19:L19"/>
    <mergeCell ref="M19:O19"/>
    <mergeCell ref="J51:O56"/>
    <mergeCell ref="B37:C37"/>
    <mergeCell ref="B28:F28"/>
    <mergeCell ref="J49:O50"/>
    <mergeCell ref="B48:O48"/>
    <mergeCell ref="B49:G49"/>
    <mergeCell ref="G51:H51"/>
    <mergeCell ref="G56:H56"/>
    <mergeCell ref="B46:C46"/>
    <mergeCell ref="H28:O30"/>
    <mergeCell ref="F34:O40"/>
    <mergeCell ref="H42:O47"/>
    <mergeCell ref="B36:E36"/>
    <mergeCell ref="B41:O41"/>
    <mergeCell ref="B1:O1"/>
    <mergeCell ref="B2:O2"/>
    <mergeCell ref="B14:L14"/>
    <mergeCell ref="M14:O14"/>
    <mergeCell ref="B16:O17"/>
    <mergeCell ref="B51:E51"/>
    <mergeCell ref="B52:E52"/>
    <mergeCell ref="B26:O26"/>
    <mergeCell ref="B53:E53"/>
    <mergeCell ref="G53:H53"/>
    <mergeCell ref="G52:H52"/>
    <mergeCell ref="B29:D29"/>
    <mergeCell ref="B45:C45"/>
    <mergeCell ref="B30:D30"/>
    <mergeCell ref="B43:D43"/>
    <mergeCell ref="B44:C44"/>
    <mergeCell ref="B33:O33"/>
    <mergeCell ref="B38:C38"/>
  </mergeCells>
  <hyperlinks>
    <hyperlink ref="M19" r:id="rId1" xr:uid="{00000000-0004-0000-0800-000000000000}"/>
    <hyperlink ref="M20" r:id="rId2" xr:uid="{00000000-0004-0000-0800-000001000000}"/>
    <hyperlink ref="M21" r:id="rId3" xr:uid="{00000000-0004-0000-0800-000002000000}"/>
    <hyperlink ref="M23" r:id="rId4" xr:uid="{00000000-0004-0000-0800-000003000000}"/>
    <hyperlink ref="M22" r:id="rId5" xr:uid="{00000000-0004-0000-0800-000004000000}"/>
    <hyperlink ref="M14" r:id="rId6" xr:uid="{00000000-0004-0000-0800-000005000000}"/>
    <hyperlink ref="B46:C46" location="'Consolidado Seguimiento'!A1" display="'Consolidado Seguimiento'!A1" xr:uid="{00000000-0004-0000-0800-000006000000}"/>
    <hyperlink ref="M19:O19" r:id="rId7" display="https://www.uis.edu.co/intranet/calidad/documentos/SEGUIMIENTO_INSTITUCIONAL/manuales/MSE.01.pdf" xr:uid="{00000000-0004-0000-0800-000007000000}"/>
    <hyperlink ref="M20:O20" r:id="rId8" display="https://www.uis.edu.co/intranet/calidad/documentos/direccion%20institucional/Anexos/Anexo1.xlsx" xr:uid="{00000000-0004-0000-0800-000008000000}"/>
    <hyperlink ref="M21:O21" r:id="rId9" display="https://www.uis.edu.co/intranet/calidad/mapa_riesgos.html" xr:uid="{00000000-0004-0000-0800-000009000000}"/>
    <hyperlink ref="M22:O22" r:id="rId10" location="Riesgos-Corrupcion" display="https://uis.edu.co/uis-control-gestion-administracion-riesgos-es/#Riesgos-Corrupcion" xr:uid="{00000000-0004-0000-0800-00000A000000}"/>
    <hyperlink ref="M23:O23" r:id="rId11" location="Riesgos-Digital" display="https://uis.edu.co/uis-control-gestion-administracion-riesgos-es/#Riesgos-Digital" xr:uid="{00000000-0004-0000-0800-00000B000000}"/>
  </hyperlinks>
  <pageMargins left="0.7" right="0.7" top="0.75" bottom="0.75" header="0.3" footer="0.3"/>
  <pageSetup scale="48" fitToHeight="0" orientation="portrait" r:id="rId12"/>
  <drawing r:id="rId1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ed855a6-1eec-44ea-9dcd-871b7611ec8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CDC7A08411444EBDE1C0F48C89D9EE" ma:contentTypeVersion="14" ma:contentTypeDescription="Create a new document." ma:contentTypeScope="" ma:versionID="1a0cb2cbd37edc39d91d7e065c7e7498">
  <xsd:schema xmlns:xsd="http://www.w3.org/2001/XMLSchema" xmlns:xs="http://www.w3.org/2001/XMLSchema" xmlns:p="http://schemas.microsoft.com/office/2006/metadata/properties" xmlns:ns3="eed855a6-1eec-44ea-9dcd-871b7611ec8e" xmlns:ns4="339664af-1d20-42e3-adb1-3b6e4fbf1d41" targetNamespace="http://schemas.microsoft.com/office/2006/metadata/properties" ma:root="true" ma:fieldsID="5be457d9728b959bab1574cf754b690c" ns3:_="" ns4:_="">
    <xsd:import namespace="eed855a6-1eec-44ea-9dcd-871b7611ec8e"/>
    <xsd:import namespace="339664af-1d20-42e3-adb1-3b6e4fbf1d4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DateTaken"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855a6-1eec-44ea-9dcd-871b7611ec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9664af-1d20-42e3-adb1-3b6e4fbf1d4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5AC879-4202-460D-83EB-53DAEFB9D5E7}">
  <ds:schemaRefs>
    <ds:schemaRef ds:uri="http://schemas.microsoft.com/sharepoint/v3/contenttype/forms"/>
  </ds:schemaRefs>
</ds:datastoreItem>
</file>

<file path=customXml/itemProps2.xml><?xml version="1.0" encoding="utf-8"?>
<ds:datastoreItem xmlns:ds="http://schemas.openxmlformats.org/officeDocument/2006/customXml" ds:itemID="{26A0433D-B818-45DC-98F6-02BD702AA224}">
  <ds:schemaRef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terms/"/>
    <ds:schemaRef ds:uri="http://schemas.microsoft.com/office/2006/metadata/properties"/>
    <ds:schemaRef ds:uri="339664af-1d20-42e3-adb1-3b6e4fbf1d41"/>
    <ds:schemaRef ds:uri="eed855a6-1eec-44ea-9dcd-871b7611ec8e"/>
    <ds:schemaRef ds:uri="http://www.w3.org/XML/1998/namespace"/>
    <ds:schemaRef ds:uri="http://purl.org/dc/elements/1.1/"/>
  </ds:schemaRefs>
</ds:datastoreItem>
</file>

<file path=customXml/itemProps3.xml><?xml version="1.0" encoding="utf-8"?>
<ds:datastoreItem xmlns:ds="http://schemas.openxmlformats.org/officeDocument/2006/customXml" ds:itemID="{E907EDE4-E0EA-43C1-ACBD-6802332F92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855a6-1eec-44ea-9dcd-871b7611ec8e"/>
    <ds:schemaRef ds:uri="339664af-1d20-42e3-adb1-3b6e4fbf1d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7</vt:i4>
      </vt:variant>
    </vt:vector>
  </HeadingPairs>
  <TitlesOfParts>
    <vt:vector size="46" baseType="lpstr">
      <vt:lpstr>Contenido</vt:lpstr>
      <vt:lpstr>Objetivo - Metodología </vt:lpstr>
      <vt:lpstr>Procesos UIS </vt:lpstr>
      <vt:lpstr>Consolidado Seguimiento</vt:lpstr>
      <vt:lpstr>Comparativo </vt:lpstr>
      <vt:lpstr>Indicadores riesgos </vt:lpstr>
      <vt:lpstr>MR Consolidado </vt:lpstr>
      <vt:lpstr>Evolución Adm Riesgos+O.Mejora</vt:lpstr>
      <vt:lpstr>Informe general </vt:lpstr>
      <vt:lpstr>Dirección Institucional </vt:lpstr>
      <vt:lpstr>Planeación </vt:lpstr>
      <vt:lpstr>Seguimiento Institucional </vt:lpstr>
      <vt:lpstr>G. Calidad Acad.</vt:lpstr>
      <vt:lpstr>Formación</vt:lpstr>
      <vt:lpstr>Investigación </vt:lpstr>
      <vt:lpstr>Extensión </vt:lpstr>
      <vt:lpstr>Consultorio Jurídico  </vt:lpstr>
      <vt:lpstr>Instituto de Lenguas </vt:lpstr>
      <vt:lpstr>Admisiones </vt:lpstr>
      <vt:lpstr>Contratación </vt:lpstr>
      <vt:lpstr>Jurídico </vt:lpstr>
      <vt:lpstr>R. Exteriores</vt:lpstr>
      <vt:lpstr>Biblioteca</vt:lpstr>
      <vt:lpstr>Financiero  </vt:lpstr>
      <vt:lpstr>Publicaciones </vt:lpstr>
      <vt:lpstr>Sistemas I y T</vt:lpstr>
      <vt:lpstr>Bienestar </vt:lpstr>
      <vt:lpstr>G. Cultural </vt:lpstr>
      <vt:lpstr>Recursos Físicos </vt:lpstr>
      <vt:lpstr>Talento Humano </vt:lpstr>
      <vt:lpstr>G Talento Humano</vt:lpstr>
      <vt:lpstr>Comunicación I</vt:lpstr>
      <vt:lpstr>G. Documental </vt:lpstr>
      <vt:lpstr>R. Tecnológicos </vt:lpstr>
      <vt:lpstr>UISALUD</vt:lpstr>
      <vt:lpstr>Sede Socorro </vt:lpstr>
      <vt:lpstr>Sede Barbosa</vt:lpstr>
      <vt:lpstr>Sede Málaga</vt:lpstr>
      <vt:lpstr>Sede Barranca</vt:lpstr>
      <vt:lpstr>'Comparativo '!Área_de_impresión</vt:lpstr>
      <vt:lpstr>'Consolidado Seguimiento'!Área_de_impresión</vt:lpstr>
      <vt:lpstr>Contenido!Área_de_impresión</vt:lpstr>
      <vt:lpstr>'Indicadores riesgos '!Área_de_impresión</vt:lpstr>
      <vt:lpstr>'Informe general '!Área_de_impresión</vt:lpstr>
      <vt:lpstr>'Objetivo - Metodología '!Área_de_impresión</vt:lpstr>
      <vt:lpstr>'Procesos UIS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GLORIA PATRICIA PORRAS ROJAS</cp:lastModifiedBy>
  <cp:revision/>
  <dcterms:created xsi:type="dcterms:W3CDTF">2019-06-05T19:22:09Z</dcterms:created>
  <dcterms:modified xsi:type="dcterms:W3CDTF">2024-08-05T20:48:35Z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0x010100DECDC7A08411444EBDE1C0F48C89D9EE</vt:lpwstr>
  </property>
</Properties>
</file>